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6"/>
  </bookViews>
  <sheets>
    <sheet name="جدول1" sheetId="1" r:id="rId1"/>
    <sheet name="جدول2" sheetId="2" r:id="rId2"/>
    <sheet name="جدول3" sheetId="3" r:id="rId3"/>
    <sheet name="جدول4" sheetId="4" r:id="rId4"/>
    <sheet name="جدول5" sheetId="5" r:id="rId5"/>
    <sheet name="جدول6" sheetId="6" r:id="rId6"/>
    <sheet name="جدول7" sheetId="7" r:id="rId7"/>
  </sheets>
  <calcPr calcId="124519"/>
</workbook>
</file>

<file path=xl/calcChain.xml><?xml version="1.0" encoding="utf-8"?>
<calcChain xmlns="http://schemas.openxmlformats.org/spreadsheetml/2006/main">
  <c r="I13" i="7"/>
  <c r="H13"/>
  <c r="G13"/>
  <c r="D13"/>
  <c r="C13"/>
  <c r="B13"/>
  <c r="H26" i="6"/>
  <c r="G26"/>
  <c r="F26"/>
  <c r="E26"/>
  <c r="D26"/>
  <c r="C26"/>
  <c r="B26"/>
  <c r="E12" i="5" l="1"/>
  <c r="D12"/>
  <c r="J21" i="4"/>
  <c r="H21"/>
  <c r="F21"/>
  <c r="I17"/>
  <c r="I21" s="1"/>
  <c r="G15"/>
  <c r="F15"/>
  <c r="J10"/>
  <c r="G10"/>
  <c r="G17" s="1"/>
  <c r="G21" s="1"/>
  <c r="F10"/>
</calcChain>
</file>

<file path=xl/sharedStrings.xml><?xml version="1.0" encoding="utf-8"?>
<sst xmlns="http://schemas.openxmlformats.org/spreadsheetml/2006/main" count="181" uniqueCount="90">
  <si>
    <t xml:space="preserve"> كمية الطاقة الكهربائية المنتجة والمستوردة والبارجات والايرادات المتحققة للفترة (2007-2015)</t>
  </si>
  <si>
    <t xml:space="preserve">السنة    </t>
  </si>
  <si>
    <t>كمية الكهرباء المنتجة (م.و.س)</t>
  </si>
  <si>
    <t>كمية الكهرباء المستوردة (م.و.س)</t>
  </si>
  <si>
    <t>كمية الكهرباء المستوردة  (م.و.س)</t>
  </si>
  <si>
    <t>الطاقة المستوردة من كردستان*</t>
  </si>
  <si>
    <t>البارجات (م.و.س)</t>
  </si>
  <si>
    <t xml:space="preserve">  كمية الكهرباء المنتجة   والمستوردة  والبارجات واقليم كردستان (م.و.س)</t>
  </si>
  <si>
    <t xml:space="preserve">      الايرادات المتحققة(مليون دينار)</t>
  </si>
  <si>
    <t>_</t>
  </si>
  <si>
    <t>ملاحظة : لم يصدر تقرير الكهرباء لسنة 2008 بسبب التعداد العام للسكان</t>
  </si>
  <si>
    <t>*تم خلال سنة 2015 استيراد جزء من منظومة الطاقة الكهربائية من اقليم كردستان</t>
  </si>
  <si>
    <t xml:space="preserve">    كمية الطاقة الكهربائية المنتجة والايرادات المتحققة وقيمة المستلزمات وكمية الكهرباء المباعة للمستهلكين وعدد المشتغلين واجورهم والمزايا المقدمة لهم للفترة (2007-2015)</t>
  </si>
  <si>
    <t>التفاصيل</t>
  </si>
  <si>
    <t>كمية الطاقة المنتجة ( م.و.س* )</t>
  </si>
  <si>
    <t>الايرادات المتحققة (مليون دينار)</t>
  </si>
  <si>
    <t>قيمة المستلزمات (مليون دينار)</t>
  </si>
  <si>
    <t>كمية الكهرباء المباعة للمستهلكين (م.و.س)</t>
  </si>
  <si>
    <t>عدد المشتغلين</t>
  </si>
  <si>
    <t xml:space="preserve"> ـــ </t>
  </si>
  <si>
    <t>الرواتب (مليون دينار)</t>
  </si>
  <si>
    <t>المزايا المقدمة للمشتغلين (مليون دينار)</t>
  </si>
  <si>
    <t xml:space="preserve">  *م.و.س : هي وحدة قياس عدد الساعات المنتجة للكهرباء خلال السنة مقاسة بالميكاواط .</t>
  </si>
  <si>
    <t xml:space="preserve"> معدل التغيرالسنوي % للفترة (2007-2015)</t>
  </si>
  <si>
    <t xml:space="preserve">التفاصيل </t>
  </si>
  <si>
    <t xml:space="preserve">كمية الطاقة المنتجة (م .و.س) </t>
  </si>
  <si>
    <t>كمية الطاقة الكهربائية المنتجة حسب وسيلة توليد الكهرباء للفترة (2007-2015)</t>
  </si>
  <si>
    <r>
      <t>الكمية (م.و.س)</t>
    </r>
    <r>
      <rPr>
        <b/>
        <sz val="11"/>
        <rFont val="Arial"/>
        <family val="2"/>
      </rPr>
      <t xml:space="preserve"> </t>
    </r>
  </si>
  <si>
    <t xml:space="preserve"> محطات التوليد </t>
  </si>
  <si>
    <t>محطات بخارية</t>
  </si>
  <si>
    <t>محطات غازية</t>
  </si>
  <si>
    <t xml:space="preserve">محطات متنقلة </t>
  </si>
  <si>
    <t>ـــ</t>
  </si>
  <si>
    <t>محطات الديزل</t>
  </si>
  <si>
    <t xml:space="preserve">محطات كهرومائية </t>
  </si>
  <si>
    <t xml:space="preserve">مجموع المحطات </t>
  </si>
  <si>
    <t>ديزلات هونداي</t>
  </si>
  <si>
    <r>
      <t xml:space="preserve">ديزلات </t>
    </r>
    <r>
      <rPr>
        <b/>
        <sz val="12"/>
        <color theme="1"/>
        <rFont val="Calibri"/>
        <family val="2"/>
        <scheme val="minor"/>
      </rPr>
      <t>stx</t>
    </r>
  </si>
  <si>
    <t>ديزلات ساندة</t>
  </si>
  <si>
    <t>ديزلات وزارة النفط</t>
  </si>
  <si>
    <t>مجموع الديزلات</t>
  </si>
  <si>
    <t>محطات أقليم كردستان</t>
  </si>
  <si>
    <t>مجموع منظومة الانتاج الكلي</t>
  </si>
  <si>
    <t>الطاقة المستوردة من دول الجوار</t>
  </si>
  <si>
    <t>الطاقة المضافة من الاستثمار</t>
  </si>
  <si>
    <t>البارجات</t>
  </si>
  <si>
    <t>إجمالي الطاقة الكهربائية</t>
  </si>
  <si>
    <t xml:space="preserve"> مؤشرات الطاقة المنتجة والاستهلاك الداخلي والضائعات في الشبكات للفترة (2007-2015)</t>
  </si>
  <si>
    <t>إجمالي الطاقة المنتجة (محطات الانتاج + المستورد)*</t>
  </si>
  <si>
    <t>الاستهلاك الداخلي والضائعات في محطات الانتاج</t>
  </si>
  <si>
    <t>الاستهلاك الداخلي والضائعات في شبكات النقل</t>
  </si>
  <si>
    <t>الاستهلاك الداخلي والضائعات في شبكات التوزيع</t>
  </si>
  <si>
    <t>وحدات لم تقرأ (تابعة لتوزيع المحافظات)</t>
  </si>
  <si>
    <t>ـــــ</t>
  </si>
  <si>
    <t>صافي الطاقة المباعة من قبل مديريات التوزيع</t>
  </si>
  <si>
    <t>*</t>
  </si>
  <si>
    <t>تتضمن (محطات الانتاج + المستورد + البارجات) إبتداءً من سنة 2011</t>
  </si>
  <si>
    <t xml:space="preserve">                  قيمة مستلزمات الانتاج والمصاريف الاخرى لقطاع الكهرباء للفترة(2007-2015)                                                                                                                                                      </t>
  </si>
  <si>
    <t xml:space="preserve">  ( مليون دينار )</t>
  </si>
  <si>
    <t xml:space="preserve">المستلزمات </t>
  </si>
  <si>
    <t xml:space="preserve">الخامات والمواد الاولية </t>
  </si>
  <si>
    <t>الوقود والزيوت</t>
  </si>
  <si>
    <t>ادوات احتياطية</t>
  </si>
  <si>
    <t xml:space="preserve">المتنوعات </t>
  </si>
  <si>
    <t>تجهيزالعاملين</t>
  </si>
  <si>
    <t>الماء والكهرباء</t>
  </si>
  <si>
    <t>خدمات الصيانة</t>
  </si>
  <si>
    <t>خدمات ابحاث واستشارات</t>
  </si>
  <si>
    <t>دعاية وطبع وضيافة</t>
  </si>
  <si>
    <t>نقل وأيفاد وإتصالات</t>
  </si>
  <si>
    <t>إستئجارموجودات ثابتة</t>
  </si>
  <si>
    <t>مصروفات خدمية متنوعة</t>
  </si>
  <si>
    <t>مشتريات لغرض البيع</t>
  </si>
  <si>
    <t xml:space="preserve">فوائد وايجارات الاراضي </t>
  </si>
  <si>
    <t xml:space="preserve">الاندثارات </t>
  </si>
  <si>
    <t>المساهمة في نفقات الوحدة المركزية</t>
  </si>
  <si>
    <t>مصروفات تحويلية متنوعة</t>
  </si>
  <si>
    <t>إعانات</t>
  </si>
  <si>
    <t>المصروفات الاخرى</t>
  </si>
  <si>
    <t>المجموع</t>
  </si>
  <si>
    <t xml:space="preserve">  المزايا المقدمة للمشتغلين في قطاع الكهرباء للفترة (2007-2015)</t>
  </si>
  <si>
    <t>(مليون دينار)</t>
  </si>
  <si>
    <t>المعالجة الطبية</t>
  </si>
  <si>
    <t>مخصصات تعويضية</t>
  </si>
  <si>
    <t>كـساوي</t>
  </si>
  <si>
    <t>نقل العاملين</t>
  </si>
  <si>
    <t>مكافأت لغيرالعاملين</t>
  </si>
  <si>
    <t>التأمين</t>
  </si>
  <si>
    <t>المكافأت والحوافز</t>
  </si>
  <si>
    <t>الضمان الاجتماعي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</si>
</sst>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medium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4" tint="0.39997558519241921"/>
      </bottom>
      <diagonal/>
    </border>
  </borders>
  <cellStyleXfs count="1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</cellStyleXfs>
  <cellXfs count="161">
    <xf numFmtId="0" fontId="0" fillId="0" borderId="0" xfId="0"/>
    <xf numFmtId="0" fontId="8" fillId="0" borderId="4" xfId="5" applyFont="1" applyBorder="1" applyAlignment="1"/>
    <xf numFmtId="0" fontId="7" fillId="0" borderId="0" xfId="5" applyFont="1" applyBorder="1" applyAlignment="1">
      <alignment horizontal="right"/>
    </xf>
    <xf numFmtId="0" fontId="6" fillId="0" borderId="0" xfId="5" applyFont="1" applyBorder="1" applyAlignment="1">
      <alignment vertical="center"/>
    </xf>
    <xf numFmtId="0" fontId="10" fillId="0" borderId="0" xfId="4" applyFont="1" applyBorder="1" applyAlignment="1">
      <alignment horizontal="center"/>
    </xf>
    <xf numFmtId="0" fontId="8" fillId="4" borderId="8" xfId="1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/>
    </xf>
    <xf numFmtId="165" fontId="14" fillId="0" borderId="8" xfId="13" applyNumberFormat="1" applyFont="1" applyFill="1" applyBorder="1" applyAlignment="1">
      <alignment horizontal="right" vertical="center"/>
    </xf>
    <xf numFmtId="166" fontId="17" fillId="2" borderId="8" xfId="13" applyNumberFormat="1" applyFont="1" applyFill="1" applyBorder="1" applyAlignment="1">
      <alignment horizontal="right" vertical="center"/>
    </xf>
    <xf numFmtId="166" fontId="17" fillId="2" borderId="8" xfId="13" applyNumberFormat="1" applyFont="1" applyFill="1" applyBorder="1" applyAlignment="1">
      <alignment horizontal="right" vertical="top"/>
    </xf>
    <xf numFmtId="0" fontId="17" fillId="2" borderId="8" xfId="2" applyFont="1" applyFill="1" applyBorder="1" applyAlignment="1">
      <alignment horizontal="right" vertical="center"/>
    </xf>
    <xf numFmtId="165" fontId="14" fillId="2" borderId="8" xfId="13" applyNumberFormat="1" applyFont="1" applyFill="1" applyBorder="1" applyAlignment="1">
      <alignment horizontal="right" vertical="center"/>
    </xf>
    <xf numFmtId="166" fontId="17" fillId="0" borderId="8" xfId="13" applyNumberFormat="1" applyFont="1" applyFill="1" applyBorder="1" applyAlignment="1">
      <alignment horizontal="right" vertical="center"/>
    </xf>
    <xf numFmtId="0" fontId="17" fillId="0" borderId="8" xfId="2" applyFont="1" applyFill="1" applyBorder="1" applyAlignment="1">
      <alignment horizontal="right" vertical="center"/>
    </xf>
    <xf numFmtId="165" fontId="17" fillId="0" borderId="8" xfId="13" applyNumberFormat="1" applyFont="1" applyFill="1" applyBorder="1" applyAlignment="1">
      <alignment horizontal="right" vertical="center"/>
    </xf>
    <xf numFmtId="165" fontId="17" fillId="2" borderId="8" xfId="13" applyNumberFormat="1" applyFont="1" applyFill="1" applyBorder="1" applyAlignment="1">
      <alignment horizontal="right" vertical="center"/>
    </xf>
    <xf numFmtId="0" fontId="6" fillId="0" borderId="0" xfId="15" applyFont="1" applyAlignment="1"/>
    <xf numFmtId="0" fontId="4" fillId="0" borderId="0" xfId="14" applyAlignment="1">
      <alignment horizontal="center"/>
    </xf>
    <xf numFmtId="9" fontId="12" fillId="0" borderId="0" xfId="6" applyFont="1" applyBorder="1" applyAlignment="1">
      <alignment horizontal="center" vertical="center" wrapText="1"/>
    </xf>
    <xf numFmtId="0" fontId="9" fillId="3" borderId="8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9" fontId="12" fillId="0" borderId="0" xfId="6" applyFont="1" applyBorder="1" applyAlignment="1">
      <alignment horizontal="center" vertical="center" wrapText="1" readingOrder="1"/>
    </xf>
    <xf numFmtId="0" fontId="12" fillId="4" borderId="8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 wrapText="1"/>
    </xf>
    <xf numFmtId="0" fontId="10" fillId="4" borderId="8" xfId="14" applyFont="1" applyFill="1" applyBorder="1" applyAlignment="1">
      <alignment horizontal="center" vertical="center" wrapText="1"/>
    </xf>
    <xf numFmtId="165" fontId="14" fillId="0" borderId="8" xfId="18" applyNumberFormat="1" applyFont="1" applyFill="1" applyBorder="1" applyAlignment="1">
      <alignment vertical="center"/>
    </xf>
    <xf numFmtId="166" fontId="14" fillId="3" borderId="8" xfId="18" applyNumberFormat="1" applyFont="1" applyFill="1" applyBorder="1" applyAlignment="1">
      <alignment vertical="center"/>
    </xf>
    <xf numFmtId="166" fontId="14" fillId="2" borderId="8" xfId="18" applyNumberFormat="1" applyFont="1" applyFill="1" applyBorder="1" applyAlignment="1">
      <alignment vertical="center"/>
    </xf>
    <xf numFmtId="43" fontId="14" fillId="0" borderId="8" xfId="18" applyFont="1" applyFill="1" applyBorder="1" applyAlignment="1">
      <alignment vertical="center"/>
    </xf>
    <xf numFmtId="166" fontId="14" fillId="0" borderId="8" xfId="18" applyNumberFormat="1" applyFont="1" applyFill="1" applyBorder="1" applyAlignment="1">
      <alignment vertical="center"/>
    </xf>
    <xf numFmtId="165" fontId="14" fillId="0" borderId="8" xfId="18" applyNumberFormat="1" applyFont="1" applyBorder="1" applyAlignment="1">
      <alignment vertical="center"/>
    </xf>
    <xf numFmtId="166" fontId="14" fillId="0" borderId="8" xfId="18" applyNumberFormat="1" applyFont="1" applyBorder="1" applyAlignment="1">
      <alignment vertical="center"/>
    </xf>
    <xf numFmtId="43" fontId="14" fillId="0" borderId="8" xfId="18" applyFont="1" applyBorder="1" applyAlignment="1">
      <alignment vertical="center"/>
    </xf>
    <xf numFmtId="0" fontId="4" fillId="0" borderId="0" xfId="17"/>
    <xf numFmtId="0" fontId="16" fillId="0" borderId="0" xfId="8" applyFont="1" applyBorder="1" applyAlignment="1">
      <alignment vertical="center" wrapText="1"/>
    </xf>
    <xf numFmtId="0" fontId="6" fillId="0" borderId="5" xfId="2" applyFont="1" applyFill="1" applyBorder="1" applyAlignment="1">
      <alignment horizontal="right" vertical="center"/>
    </xf>
    <xf numFmtId="0" fontId="6" fillId="3" borderId="5" xfId="2" applyFont="1" applyFill="1" applyBorder="1" applyAlignment="1">
      <alignment horizontal="right" vertical="center"/>
    </xf>
    <xf numFmtId="0" fontId="15" fillId="0" borderId="4" xfId="8" applyFont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right" vertical="center"/>
    </xf>
    <xf numFmtId="0" fontId="6" fillId="0" borderId="0" xfId="16" applyFont="1" applyAlignment="1">
      <alignment vertical="center"/>
    </xf>
    <xf numFmtId="0" fontId="15" fillId="0" borderId="0" xfId="8" applyFont="1" applyAlignment="1">
      <alignment horizontal="center" vertical="center" wrapText="1"/>
    </xf>
    <xf numFmtId="0" fontId="15" fillId="0" borderId="0" xfId="8" applyFont="1" applyBorder="1" applyAlignment="1">
      <alignment horizontal="center" vertical="center" wrapText="1"/>
    </xf>
    <xf numFmtId="164" fontId="11" fillId="2" borderId="8" xfId="2" applyNumberFormat="1" applyFont="1" applyFill="1" applyBorder="1" applyAlignment="1">
      <alignment horizontal="right" vertical="center"/>
    </xf>
    <xf numFmtId="0" fontId="11" fillId="0" borderId="14" xfId="2" applyFont="1" applyFill="1" applyBorder="1" applyAlignment="1">
      <alignment horizontal="right" vertical="center"/>
    </xf>
    <xf numFmtId="1" fontId="11" fillId="2" borderId="14" xfId="2" applyNumberFormat="1" applyFont="1" applyFill="1" applyBorder="1" applyAlignment="1">
      <alignment horizontal="right" vertical="center"/>
    </xf>
    <xf numFmtId="1" fontId="11" fillId="2" borderId="6" xfId="2" applyNumberFormat="1" applyFont="1" applyFill="1" applyBorder="1" applyAlignment="1">
      <alignment horizontal="right" vertical="center"/>
    </xf>
    <xf numFmtId="0" fontId="11" fillId="3" borderId="9" xfId="2" applyFont="1" applyFill="1" applyBorder="1" applyAlignment="1">
      <alignment horizontal="right" vertical="center"/>
    </xf>
    <xf numFmtId="0" fontId="11" fillId="2" borderId="9" xfId="2" applyFont="1" applyFill="1" applyBorder="1" applyAlignment="1">
      <alignment horizontal="right" vertical="center"/>
    </xf>
    <xf numFmtId="164" fontId="11" fillId="2" borderId="9" xfId="2" applyNumberFormat="1" applyFont="1" applyFill="1" applyBorder="1" applyAlignment="1">
      <alignment horizontal="right" vertical="center"/>
    </xf>
    <xf numFmtId="164" fontId="11" fillId="2" borderId="7" xfId="2" applyNumberFormat="1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right" vertical="center"/>
    </xf>
    <xf numFmtId="0" fontId="13" fillId="0" borderId="13" xfId="2" applyFont="1" applyFill="1" applyBorder="1" applyAlignment="1">
      <alignment horizontal="right" vertical="center"/>
    </xf>
    <xf numFmtId="0" fontId="11" fillId="0" borderId="9" xfId="2" applyFont="1" applyBorder="1" applyAlignment="1">
      <alignment horizontal="right" vertical="center"/>
    </xf>
    <xf numFmtId="1" fontId="11" fillId="2" borderId="8" xfId="2" applyNumberFormat="1" applyFont="1" applyFill="1" applyBorder="1" applyAlignment="1">
      <alignment horizontal="right" vertical="center"/>
    </xf>
    <xf numFmtId="0" fontId="11" fillId="0" borderId="15" xfId="2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right" vertical="center"/>
    </xf>
    <xf numFmtId="164" fontId="11" fillId="2" borderId="15" xfId="2" applyNumberFormat="1" applyFont="1" applyFill="1" applyBorder="1" applyAlignment="1">
      <alignment horizontal="right" vertical="center"/>
    </xf>
    <xf numFmtId="1" fontId="11" fillId="2" borderId="17" xfId="2" applyNumberFormat="1" applyFont="1" applyFill="1" applyBorder="1" applyAlignment="1">
      <alignment horizontal="right" vertical="center"/>
    </xf>
    <xf numFmtId="1" fontId="11" fillId="2" borderId="15" xfId="2" applyNumberFormat="1" applyFont="1" applyFill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8" fillId="0" borderId="4" xfId="9" applyFont="1" applyBorder="1" applyAlignment="1">
      <alignment vertical="center" wrapText="1"/>
    </xf>
    <xf numFmtId="0" fontId="9" fillId="0" borderId="0" xfId="9" applyFont="1" applyBorder="1" applyAlignment="1">
      <alignment horizontal="center"/>
    </xf>
    <xf numFmtId="0" fontId="19" fillId="0" borderId="8" xfId="2" applyFont="1" applyFill="1" applyBorder="1" applyAlignment="1">
      <alignment horizontal="right"/>
    </xf>
    <xf numFmtId="166" fontId="20" fillId="0" borderId="8" xfId="13" applyNumberFormat="1" applyFont="1" applyFill="1" applyBorder="1" applyAlignment="1">
      <alignment horizontal="right"/>
    </xf>
    <xf numFmtId="166" fontId="20" fillId="0" borderId="8" xfId="13" applyNumberFormat="1" applyFont="1" applyBorder="1" applyAlignment="1">
      <alignment horizontal="right"/>
    </xf>
    <xf numFmtId="166" fontId="20" fillId="2" borderId="8" xfId="13" applyNumberFormat="1" applyFont="1" applyFill="1" applyBorder="1" applyAlignment="1">
      <alignment horizontal="right"/>
    </xf>
    <xf numFmtId="166" fontId="20" fillId="3" borderId="8" xfId="13" applyNumberFormat="1" applyFont="1" applyFill="1" applyBorder="1" applyAlignment="1">
      <alignment horizontal="right"/>
    </xf>
    <xf numFmtId="166" fontId="20" fillId="2" borderId="8" xfId="13" applyNumberFormat="1" applyFont="1" applyFill="1" applyBorder="1" applyAlignment="1">
      <alignment horizontal="right" vertical="center"/>
    </xf>
    <xf numFmtId="0" fontId="19" fillId="0" borderId="8" xfId="0" applyFont="1" applyFill="1" applyBorder="1"/>
    <xf numFmtId="0" fontId="20" fillId="0" borderId="8" xfId="2" applyFont="1" applyFill="1" applyBorder="1" applyAlignment="1">
      <alignment horizontal="left"/>
    </xf>
    <xf numFmtId="0" fontId="19" fillId="5" borderId="8" xfId="0" applyFont="1" applyFill="1" applyBorder="1"/>
    <xf numFmtId="166" fontId="20" fillId="4" borderId="8" xfId="13" applyNumberFormat="1" applyFont="1" applyFill="1" applyBorder="1" applyAlignment="1">
      <alignment horizontal="right" vertical="center"/>
    </xf>
    <xf numFmtId="0" fontId="19" fillId="0" borderId="8" xfId="2" applyFont="1" applyBorder="1"/>
    <xf numFmtId="0" fontId="19" fillId="2" borderId="8" xfId="2" applyFont="1" applyFill="1" applyBorder="1" applyAlignment="1">
      <alignment horizontal="center"/>
    </xf>
    <xf numFmtId="166" fontId="11" fillId="2" borderId="8" xfId="13" applyNumberFormat="1" applyFont="1" applyFill="1" applyBorder="1" applyAlignment="1">
      <alignment horizontal="right" vertical="center"/>
    </xf>
    <xf numFmtId="166" fontId="20" fillId="4" borderId="8" xfId="13" applyNumberFormat="1" applyFont="1" applyFill="1" applyBorder="1" applyAlignment="1">
      <alignment horizontal="right"/>
    </xf>
    <xf numFmtId="0" fontId="0" fillId="0" borderId="8" xfId="0" applyBorder="1"/>
    <xf numFmtId="0" fontId="19" fillId="4" borderId="8" xfId="2" applyFont="1" applyFill="1" applyBorder="1" applyAlignment="1">
      <alignment vertical="center"/>
    </xf>
    <xf numFmtId="0" fontId="19" fillId="4" borderId="8" xfId="2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 wrapText="1"/>
    </xf>
    <xf numFmtId="0" fontId="14" fillId="0" borderId="0" xfId="10" applyFont="1" applyBorder="1" applyAlignment="1">
      <alignment horizontal="center" vertical="center" wrapText="1"/>
    </xf>
    <xf numFmtId="166" fontId="18" fillId="0" borderId="8" xfId="13" applyNumberFormat="1" applyFont="1" applyFill="1" applyBorder="1" applyAlignment="1">
      <alignment horizontal="right" vertical="center"/>
    </xf>
    <xf numFmtId="166" fontId="0" fillId="0" borderId="8" xfId="13" applyNumberFormat="1" applyFont="1" applyBorder="1" applyAlignment="1">
      <alignment horizontal="right" vertical="center"/>
    </xf>
    <xf numFmtId="166" fontId="18" fillId="3" borderId="8" xfId="13" applyNumberFormat="1" applyFont="1" applyFill="1" applyBorder="1" applyAlignment="1">
      <alignment horizontal="right" vertical="center"/>
    </xf>
    <xf numFmtId="166" fontId="18" fillId="0" borderId="8" xfId="13" applyNumberFormat="1" applyFont="1" applyBorder="1" applyAlignment="1">
      <alignment horizontal="right" vertical="center"/>
    </xf>
    <xf numFmtId="0" fontId="19" fillId="0" borderId="0" xfId="0" applyFont="1" applyBorder="1"/>
    <xf numFmtId="0" fontId="0" fillId="0" borderId="0" xfId="0" applyBorder="1"/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5" applyFont="1" applyBorder="1" applyAlignment="1">
      <alignment horizontal="center" vertical="center"/>
    </xf>
    <xf numFmtId="0" fontId="7" fillId="0" borderId="10" xfId="5" applyFont="1" applyBorder="1" applyAlignment="1">
      <alignment horizontal="right" vertical="center"/>
    </xf>
    <xf numFmtId="0" fontId="10" fillId="0" borderId="0" xfId="4" applyFont="1" applyBorder="1" applyAlignment="1">
      <alignment horizontal="right" readingOrder="2"/>
    </xf>
    <xf numFmtId="0" fontId="12" fillId="3" borderId="10" xfId="7" applyFont="1" applyFill="1" applyBorder="1" applyAlignment="1">
      <alignment horizontal="right" vertical="center" readingOrder="2"/>
    </xf>
    <xf numFmtId="9" fontId="12" fillId="0" borderId="0" xfId="6" applyFont="1" applyAlignment="1">
      <alignment horizontal="center" wrapText="1"/>
    </xf>
    <xf numFmtId="0" fontId="12" fillId="4" borderId="11" xfId="9" applyFont="1" applyFill="1" applyBorder="1" applyAlignment="1">
      <alignment horizontal="center" vertical="center" wrapText="1"/>
    </xf>
    <xf numFmtId="0" fontId="12" fillId="4" borderId="12" xfId="9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0" fillId="4" borderId="11" xfId="3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right"/>
    </xf>
    <xf numFmtId="0" fontId="21" fillId="5" borderId="8" xfId="2" applyFont="1" applyFill="1" applyBorder="1" applyAlignment="1">
      <alignment horizontal="right" vertical="center"/>
    </xf>
    <xf numFmtId="0" fontId="19" fillId="0" borderId="23" xfId="2" applyFont="1" applyBorder="1" applyAlignment="1">
      <alignment horizontal="right"/>
    </xf>
    <xf numFmtId="0" fontId="19" fillId="0" borderId="24" xfId="2" applyFont="1" applyBorder="1" applyAlignment="1">
      <alignment horizontal="right"/>
    </xf>
    <xf numFmtId="0" fontId="19" fillId="4" borderId="8" xfId="2" applyFont="1" applyFill="1" applyBorder="1" applyAlignment="1">
      <alignment horizontal="right"/>
    </xf>
    <xf numFmtId="0" fontId="8" fillId="0" borderId="0" xfId="9" applyFont="1" applyAlignment="1">
      <alignment horizontal="center" vertical="center" wrapText="1"/>
    </xf>
    <xf numFmtId="0" fontId="19" fillId="4" borderId="18" xfId="3" applyFont="1" applyFill="1" applyBorder="1" applyAlignment="1">
      <alignment horizontal="center" vertical="center"/>
    </xf>
    <xf numFmtId="0" fontId="19" fillId="4" borderId="19" xfId="3" applyFont="1" applyFill="1" applyBorder="1" applyAlignment="1">
      <alignment horizontal="center" vertical="center"/>
    </xf>
    <xf numFmtId="0" fontId="19" fillId="4" borderId="20" xfId="3" applyFont="1" applyFill="1" applyBorder="1" applyAlignment="1">
      <alignment horizontal="center" vertical="center"/>
    </xf>
    <xf numFmtId="0" fontId="19" fillId="4" borderId="21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 wrapText="1"/>
    </xf>
    <xf numFmtId="0" fontId="10" fillId="4" borderId="21" xfId="3" applyFont="1" applyFill="1" applyBorder="1" applyAlignment="1">
      <alignment horizontal="center" vertical="center" wrapText="1"/>
    </xf>
    <xf numFmtId="0" fontId="10" fillId="4" borderId="11" xfId="3" applyFont="1" applyFill="1" applyBorder="1" applyAlignment="1">
      <alignment horizontal="center" vertical="center" wrapText="1"/>
    </xf>
    <xf numFmtId="0" fontId="10" fillId="4" borderId="22" xfId="3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right" vertical="center"/>
    </xf>
    <xf numFmtId="0" fontId="21" fillId="4" borderId="8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 wrapText="1"/>
    </xf>
    <xf numFmtId="0" fontId="6" fillId="0" borderId="4" xfId="5" applyFont="1" applyBorder="1" applyAlignment="1">
      <alignment horizontal="right" vertical="center"/>
    </xf>
    <xf numFmtId="0" fontId="21" fillId="4" borderId="18" xfId="2" applyFont="1" applyFill="1" applyBorder="1" applyAlignment="1">
      <alignment horizontal="center" vertical="center"/>
    </xf>
    <xf numFmtId="0" fontId="21" fillId="4" borderId="19" xfId="2" applyFont="1" applyFill="1" applyBorder="1" applyAlignment="1">
      <alignment horizontal="center" vertical="center"/>
    </xf>
    <xf numFmtId="0" fontId="21" fillId="4" borderId="25" xfId="2" applyFont="1" applyFill="1" applyBorder="1" applyAlignment="1">
      <alignment horizontal="center" vertical="center"/>
    </xf>
    <xf numFmtId="0" fontId="21" fillId="4" borderId="26" xfId="2" applyFont="1" applyFill="1" applyBorder="1" applyAlignment="1">
      <alignment horizontal="center" vertical="center"/>
    </xf>
    <xf numFmtId="0" fontId="21" fillId="4" borderId="11" xfId="2" applyFont="1" applyFill="1" applyBorder="1" applyAlignment="1">
      <alignment horizontal="center" vertical="center" wrapText="1"/>
    </xf>
    <xf numFmtId="0" fontId="21" fillId="4" borderId="12" xfId="2" applyFont="1" applyFill="1" applyBorder="1" applyAlignment="1">
      <alignment horizontal="center" vertical="center" wrapText="1"/>
    </xf>
    <xf numFmtId="0" fontId="21" fillId="4" borderId="19" xfId="2" applyFont="1" applyFill="1" applyBorder="1" applyAlignment="1">
      <alignment horizontal="center" vertical="center" wrapText="1"/>
    </xf>
    <xf numFmtId="0" fontId="21" fillId="4" borderId="26" xfId="2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1" fillId="4" borderId="27" xfId="2" applyFont="1" applyFill="1" applyBorder="1" applyAlignment="1">
      <alignment horizontal="center" vertical="center"/>
    </xf>
    <xf numFmtId="0" fontId="21" fillId="4" borderId="25" xfId="2" applyFont="1" applyFill="1" applyBorder="1"/>
    <xf numFmtId="0" fontId="21" fillId="0" borderId="8" xfId="2" applyFont="1" applyFill="1" applyBorder="1" applyAlignment="1">
      <alignment horizontal="right"/>
    </xf>
    <xf numFmtId="0" fontId="21" fillId="3" borderId="8" xfId="2" applyFont="1" applyFill="1" applyBorder="1" applyAlignment="1">
      <alignment horizontal="right"/>
    </xf>
    <xf numFmtId="0" fontId="21" fillId="3" borderId="8" xfId="2" applyFont="1" applyFill="1" applyBorder="1"/>
    <xf numFmtId="0" fontId="21" fillId="4" borderId="23" xfId="2" applyFont="1" applyFill="1" applyBorder="1" applyAlignment="1">
      <alignment horizontal="right" vertical="center"/>
    </xf>
    <xf numFmtId="0" fontId="21" fillId="4" borderId="8" xfId="2" applyFont="1" applyFill="1" applyBorder="1" applyAlignment="1">
      <alignment horizontal="right" vertical="center"/>
    </xf>
    <xf numFmtId="164" fontId="21" fillId="4" borderId="8" xfId="2" applyNumberFormat="1" applyFont="1" applyFill="1" applyBorder="1" applyAlignment="1">
      <alignment horizontal="right" vertical="center"/>
    </xf>
    <xf numFmtId="1" fontId="21" fillId="4" borderId="8" xfId="2" applyNumberFormat="1" applyFont="1" applyFill="1" applyBorder="1" applyAlignment="1">
      <alignment horizontal="right" vertical="center"/>
    </xf>
    <xf numFmtId="0" fontId="8" fillId="0" borderId="0" xfId="12" applyFont="1" applyAlignment="1">
      <alignment horizontal="center" vertical="center" wrapText="1"/>
    </xf>
    <xf numFmtId="0" fontId="6" fillId="0" borderId="0" xfId="5" applyFont="1" applyAlignment="1"/>
    <xf numFmtId="0" fontId="14" fillId="0" borderId="0" xfId="12" applyFont="1" applyBorder="1" applyAlignment="1">
      <alignment vertical="center" wrapText="1"/>
    </xf>
    <xf numFmtId="0" fontId="14" fillId="0" borderId="0" xfId="12" applyFont="1" applyBorder="1" applyAlignment="1">
      <alignment horizontal="center"/>
    </xf>
    <xf numFmtId="0" fontId="12" fillId="0" borderId="0" xfId="12" applyFont="1" applyBorder="1" applyAlignment="1">
      <alignment horizontal="center"/>
    </xf>
    <xf numFmtId="0" fontId="21" fillId="4" borderId="11" xfId="2" applyFont="1" applyFill="1" applyBorder="1" applyAlignment="1">
      <alignment horizontal="center" vertical="center"/>
    </xf>
    <xf numFmtId="0" fontId="21" fillId="4" borderId="12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right"/>
    </xf>
    <xf numFmtId="0" fontId="18" fillId="2" borderId="8" xfId="2" applyFont="1" applyFill="1" applyBorder="1" applyAlignment="1">
      <alignment horizontal="right"/>
    </xf>
    <xf numFmtId="164" fontId="18" fillId="2" borderId="8" xfId="2" applyNumberFormat="1" applyFont="1" applyFill="1" applyBorder="1" applyAlignment="1">
      <alignment horizontal="right"/>
    </xf>
    <xf numFmtId="1" fontId="18" fillId="2" borderId="8" xfId="2" applyNumberFormat="1" applyFont="1" applyFill="1" applyBorder="1" applyAlignment="1">
      <alignment horizontal="right"/>
    </xf>
    <xf numFmtId="0" fontId="19" fillId="3" borderId="8" xfId="2" applyFont="1" applyFill="1" applyBorder="1" applyAlignment="1">
      <alignment horizontal="right"/>
    </xf>
    <xf numFmtId="0" fontId="18" fillId="3" borderId="8" xfId="2" applyFont="1" applyFill="1" applyBorder="1" applyAlignment="1">
      <alignment horizontal="right"/>
    </xf>
    <xf numFmtId="0" fontId="18" fillId="2" borderId="8" xfId="2" applyFont="1" applyFill="1" applyBorder="1" applyAlignment="1">
      <alignment horizontal="right" vertical="center"/>
    </xf>
    <xf numFmtId="164" fontId="18" fillId="2" borderId="8" xfId="2" applyNumberFormat="1" applyFont="1" applyFill="1" applyBorder="1" applyAlignment="1">
      <alignment horizontal="right" vertical="center"/>
    </xf>
    <xf numFmtId="1" fontId="18" fillId="2" borderId="8" xfId="2" applyNumberFormat="1" applyFont="1" applyFill="1" applyBorder="1" applyAlignment="1">
      <alignment horizontal="right" vertical="center"/>
    </xf>
    <xf numFmtId="164" fontId="18" fillId="0" borderId="8" xfId="2" applyNumberFormat="1" applyFont="1" applyFill="1" applyBorder="1" applyAlignment="1">
      <alignment horizontal="right"/>
    </xf>
    <xf numFmtId="1" fontId="18" fillId="0" borderId="8" xfId="2" applyNumberFormat="1" applyFont="1" applyFill="1" applyBorder="1" applyAlignment="1">
      <alignment horizontal="right"/>
    </xf>
    <xf numFmtId="0" fontId="21" fillId="4" borderId="25" xfId="2" applyFont="1" applyFill="1" applyBorder="1" applyAlignment="1">
      <alignment vertical="center"/>
    </xf>
    <xf numFmtId="0" fontId="21" fillId="4" borderId="12" xfId="2" applyFont="1" applyFill="1" applyBorder="1" applyAlignment="1">
      <alignment vertical="center"/>
    </xf>
    <xf numFmtId="164" fontId="21" fillId="4" borderId="12" xfId="2" applyNumberFormat="1" applyFont="1" applyFill="1" applyBorder="1" applyAlignment="1">
      <alignment vertical="center"/>
    </xf>
    <xf numFmtId="1" fontId="21" fillId="4" borderId="8" xfId="2" applyNumberFormat="1" applyFont="1" applyFill="1" applyBorder="1" applyAlignment="1">
      <alignment vertical="center"/>
    </xf>
  </cellXfs>
  <cellStyles count="19">
    <cellStyle name="Comma 2" xfId="13"/>
    <cellStyle name="Comma 3" xfId="18"/>
    <cellStyle name="Heading 1" xfId="1" builtinId="16"/>
    <cellStyle name="Heading 3" xfId="2" builtinId="18"/>
    <cellStyle name="Linked Cell" xfId="3" builtinId="24"/>
    <cellStyle name="Normal" xfId="0" builtinId="0"/>
    <cellStyle name="Normal 10" xfId="17"/>
    <cellStyle name="Normal 2" xfId="4"/>
    <cellStyle name="Normal 2 2" xfId="5"/>
    <cellStyle name="Normal 2 3" xfId="15"/>
    <cellStyle name="Normal 2 4" xfId="16"/>
    <cellStyle name="Normal 3" xfId="7"/>
    <cellStyle name="Normal 4" xfId="9"/>
    <cellStyle name="Normal 5" xfId="8"/>
    <cellStyle name="Normal 6" xfId="10"/>
    <cellStyle name="Normal 7" xfId="11"/>
    <cellStyle name="Normal 8" xfId="12"/>
    <cellStyle name="Normal 9" xfId="14"/>
    <cellStyle name="Percent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rightToLeft="1" workbookViewId="0">
      <selection activeCell="E15" sqref="E15"/>
    </sheetView>
  </sheetViews>
  <sheetFormatPr defaultRowHeight="15"/>
  <cols>
    <col min="2" max="2" width="12.85546875" customWidth="1"/>
    <col min="3" max="3" width="11.85546875" customWidth="1"/>
    <col min="6" max="6" width="11.42578125" customWidth="1"/>
    <col min="7" max="7" width="11.7109375" customWidth="1"/>
    <col min="8" max="8" width="12.42578125" customWidth="1"/>
    <col min="9" max="9" width="13.7109375" customWidth="1"/>
  </cols>
  <sheetData>
    <row r="1" spans="1:9" ht="15.7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>
      <c r="A2" s="3"/>
      <c r="B2" s="1"/>
      <c r="C2" s="1"/>
      <c r="D2" s="1"/>
      <c r="E2" s="1"/>
      <c r="F2" s="1"/>
      <c r="G2" s="1"/>
      <c r="H2" s="1"/>
      <c r="I2" s="1"/>
    </row>
    <row r="3" spans="1:9" ht="126">
      <c r="A3" s="5" t="s">
        <v>1</v>
      </c>
      <c r="B3" s="5" t="s">
        <v>2</v>
      </c>
      <c r="C3" s="5" t="s">
        <v>3</v>
      </c>
      <c r="D3" s="5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>
      <c r="A4" s="6">
        <v>2007</v>
      </c>
      <c r="B4" s="8">
        <v>33283350</v>
      </c>
      <c r="C4" s="9" t="s">
        <v>9</v>
      </c>
      <c r="D4" s="10"/>
      <c r="E4" s="10">
        <v>0</v>
      </c>
      <c r="F4" s="9" t="s">
        <v>9</v>
      </c>
      <c r="G4" s="9" t="s">
        <v>9</v>
      </c>
      <c r="H4" s="8">
        <v>33283350</v>
      </c>
      <c r="I4" s="11">
        <v>476603.9</v>
      </c>
    </row>
    <row r="5" spans="1:9">
      <c r="A5" s="6">
        <v>2009</v>
      </c>
      <c r="B5" s="8">
        <v>46064647</v>
      </c>
      <c r="C5" s="9" t="s">
        <v>9</v>
      </c>
      <c r="D5" s="10"/>
      <c r="E5" s="10">
        <v>0</v>
      </c>
      <c r="F5" s="9" t="s">
        <v>9</v>
      </c>
      <c r="G5" s="9" t="s">
        <v>9</v>
      </c>
      <c r="H5" s="8">
        <v>46064647</v>
      </c>
      <c r="I5" s="11">
        <v>1942901.9</v>
      </c>
    </row>
    <row r="6" spans="1:9">
      <c r="A6" s="6">
        <v>2010</v>
      </c>
      <c r="B6" s="8">
        <v>48908179</v>
      </c>
      <c r="C6" s="8">
        <v>6722050</v>
      </c>
      <c r="D6" s="10"/>
      <c r="E6" s="10">
        <v>6722050</v>
      </c>
      <c r="F6" s="9" t="s">
        <v>9</v>
      </c>
      <c r="G6" s="9" t="s">
        <v>9</v>
      </c>
      <c r="H6" s="8">
        <v>62352279</v>
      </c>
      <c r="I6" s="11">
        <v>2600056.5</v>
      </c>
    </row>
    <row r="7" spans="1:9">
      <c r="A7" s="6">
        <v>2011</v>
      </c>
      <c r="B7" s="8">
        <v>53902571</v>
      </c>
      <c r="C7" s="8">
        <v>5872124</v>
      </c>
      <c r="D7" s="10"/>
      <c r="E7" s="10">
        <v>5872124</v>
      </c>
      <c r="F7" s="9" t="s">
        <v>9</v>
      </c>
      <c r="G7" s="8">
        <v>1360970</v>
      </c>
      <c r="H7" s="8">
        <v>61135665</v>
      </c>
      <c r="I7" s="11">
        <v>2940925.5</v>
      </c>
    </row>
    <row r="8" spans="1:9">
      <c r="A8" s="6">
        <v>2012</v>
      </c>
      <c r="B8" s="8">
        <v>46017574</v>
      </c>
      <c r="C8" s="8">
        <v>8201976</v>
      </c>
      <c r="D8" s="10"/>
      <c r="E8" s="10"/>
      <c r="F8" s="9" t="s">
        <v>9</v>
      </c>
      <c r="G8" s="8">
        <v>1968258</v>
      </c>
      <c r="H8" s="8">
        <v>56187808</v>
      </c>
      <c r="I8" s="11">
        <v>2461309.5</v>
      </c>
    </row>
    <row r="9" spans="1:9">
      <c r="A9" s="6">
        <v>2013</v>
      </c>
      <c r="B9" s="12">
        <v>58422041</v>
      </c>
      <c r="C9" s="12">
        <v>9242514</v>
      </c>
      <c r="D9" s="13"/>
      <c r="E9" s="13"/>
      <c r="F9" s="9" t="s">
        <v>9</v>
      </c>
      <c r="G9" s="12">
        <v>1971545</v>
      </c>
      <c r="H9" s="12">
        <v>69636100</v>
      </c>
      <c r="I9" s="14">
        <v>2579608.5750000002</v>
      </c>
    </row>
    <row r="10" spans="1:9">
      <c r="A10" s="6">
        <v>2014</v>
      </c>
      <c r="B10" s="8">
        <v>67767995</v>
      </c>
      <c r="C10" s="8">
        <v>12250551</v>
      </c>
      <c r="D10" s="10"/>
      <c r="E10" s="10"/>
      <c r="F10" s="9" t="s">
        <v>9</v>
      </c>
      <c r="G10" s="8">
        <v>1928467</v>
      </c>
      <c r="H10" s="8">
        <v>81947013</v>
      </c>
      <c r="I10" s="15">
        <v>2074097.9</v>
      </c>
    </row>
    <row r="11" spans="1:9">
      <c r="A11" s="6">
        <v>2015</v>
      </c>
      <c r="B11" s="8">
        <v>68688325</v>
      </c>
      <c r="C11" s="8">
        <v>11057991</v>
      </c>
      <c r="D11" s="10"/>
      <c r="E11" s="10"/>
      <c r="F11" s="8">
        <v>2046212</v>
      </c>
      <c r="G11" s="8">
        <v>2644617</v>
      </c>
      <c r="H11" s="8">
        <v>84437145</v>
      </c>
      <c r="I11" s="7">
        <v>1260819</v>
      </c>
    </row>
    <row r="12" spans="1:9">
      <c r="A12" s="91" t="s">
        <v>10</v>
      </c>
      <c r="B12" s="91"/>
      <c r="C12" s="91"/>
      <c r="D12" s="91"/>
      <c r="E12" s="91"/>
      <c r="F12" s="91"/>
      <c r="G12" s="91"/>
      <c r="H12" s="91"/>
      <c r="I12" s="2"/>
    </row>
    <row r="13" spans="1:9">
      <c r="A13" s="92" t="s">
        <v>11</v>
      </c>
      <c r="B13" s="92"/>
      <c r="C13" s="92"/>
      <c r="D13" s="92"/>
      <c r="E13" s="92"/>
      <c r="F13" s="92"/>
      <c r="G13" s="92"/>
      <c r="H13" s="4"/>
      <c r="I13" s="4"/>
    </row>
  </sheetData>
  <mergeCells count="3">
    <mergeCell ref="A1:I1"/>
    <mergeCell ref="A12:H12"/>
    <mergeCell ref="A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rightToLeft="1" workbookViewId="0">
      <selection activeCell="A20" sqref="A20"/>
    </sheetView>
  </sheetViews>
  <sheetFormatPr defaultRowHeight="15"/>
  <cols>
    <col min="1" max="1" width="31.42578125" customWidth="1"/>
    <col min="2" max="2" width="15.140625" customWidth="1"/>
    <col min="3" max="3" width="14.7109375" customWidth="1"/>
    <col min="4" max="4" width="14.28515625" customWidth="1"/>
    <col min="5" max="5" width="13.28515625" customWidth="1"/>
    <col min="6" max="6" width="13" customWidth="1"/>
    <col min="7" max="7" width="15.5703125" customWidth="1"/>
    <col min="8" max="8" width="17.5703125" customWidth="1"/>
    <col min="9" max="9" width="13.42578125" customWidth="1"/>
  </cols>
  <sheetData>
    <row r="1" spans="1:9">
      <c r="A1" s="94" t="s">
        <v>12</v>
      </c>
      <c r="B1" s="94"/>
      <c r="C1" s="94"/>
      <c r="D1" s="94"/>
      <c r="E1" s="94"/>
      <c r="F1" s="94"/>
      <c r="G1" s="94"/>
      <c r="H1" s="94"/>
      <c r="I1" s="94"/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>
      <c r="A3" s="94"/>
      <c r="B3" s="94"/>
      <c r="C3" s="94"/>
      <c r="D3" s="94"/>
      <c r="E3" s="94"/>
      <c r="F3" s="94"/>
      <c r="G3" s="94"/>
      <c r="H3" s="94"/>
      <c r="I3" s="94"/>
    </row>
    <row r="4" spans="1:9" ht="15.75">
      <c r="A4" s="16"/>
      <c r="B4" s="18"/>
      <c r="C4" s="18"/>
      <c r="D4" s="18"/>
      <c r="E4" s="21"/>
      <c r="F4" s="18"/>
      <c r="G4" s="18"/>
      <c r="H4" s="18"/>
      <c r="I4" s="18"/>
    </row>
    <row r="5" spans="1:9">
      <c r="A5" s="22" t="s">
        <v>13</v>
      </c>
      <c r="B5" s="23">
        <v>2007</v>
      </c>
      <c r="C5" s="23">
        <v>2009</v>
      </c>
      <c r="D5" s="23">
        <v>2010</v>
      </c>
      <c r="E5" s="24">
        <v>2011</v>
      </c>
      <c r="F5" s="24">
        <v>2012</v>
      </c>
      <c r="G5" s="24">
        <v>2013</v>
      </c>
      <c r="H5" s="24">
        <v>2014</v>
      </c>
      <c r="I5" s="24">
        <v>2015</v>
      </c>
    </row>
    <row r="6" spans="1:9">
      <c r="A6" s="19" t="s">
        <v>14</v>
      </c>
      <c r="B6" s="26">
        <v>33283350</v>
      </c>
      <c r="C6" s="26">
        <v>46064647</v>
      </c>
      <c r="D6" s="26">
        <v>48908179</v>
      </c>
      <c r="E6" s="26">
        <v>53902571</v>
      </c>
      <c r="F6" s="26">
        <v>46017574</v>
      </c>
      <c r="G6" s="26">
        <v>58422041</v>
      </c>
      <c r="H6" s="26">
        <v>67767995</v>
      </c>
      <c r="I6" s="27">
        <v>68688325</v>
      </c>
    </row>
    <row r="7" spans="1:9">
      <c r="A7" s="19" t="s">
        <v>15</v>
      </c>
      <c r="B7" s="25">
        <v>476603.9</v>
      </c>
      <c r="C7" s="25">
        <v>1942901.9</v>
      </c>
      <c r="D7" s="25">
        <v>2600056.5</v>
      </c>
      <c r="E7" s="25">
        <v>2940925.5</v>
      </c>
      <c r="F7" s="25">
        <v>2461309.5</v>
      </c>
      <c r="G7" s="28">
        <v>2579608.5750000002</v>
      </c>
      <c r="H7" s="25">
        <v>2074097.9</v>
      </c>
      <c r="I7" s="29">
        <v>1260819</v>
      </c>
    </row>
    <row r="8" spans="1:9">
      <c r="A8" s="20" t="s">
        <v>16</v>
      </c>
      <c r="B8" s="25">
        <v>1333002.2</v>
      </c>
      <c r="C8" s="25">
        <v>3158517.3</v>
      </c>
      <c r="D8" s="25">
        <v>2840222.6</v>
      </c>
      <c r="E8" s="30">
        <v>6725991.5999999996</v>
      </c>
      <c r="F8" s="30">
        <v>5757571.5999999996</v>
      </c>
      <c r="G8" s="31">
        <v>7676540</v>
      </c>
      <c r="H8" s="30">
        <v>7363123.9000000004</v>
      </c>
      <c r="I8" s="31">
        <v>6897043</v>
      </c>
    </row>
    <row r="9" spans="1:9">
      <c r="A9" s="19" t="s">
        <v>17</v>
      </c>
      <c r="B9" s="31">
        <v>12871850</v>
      </c>
      <c r="C9" s="31">
        <v>18099804</v>
      </c>
      <c r="D9" s="31">
        <v>18216069</v>
      </c>
      <c r="E9" s="31">
        <v>19093927</v>
      </c>
      <c r="F9" s="31">
        <v>27064662</v>
      </c>
      <c r="G9" s="31">
        <v>45041388</v>
      </c>
      <c r="H9" s="31">
        <v>42430729</v>
      </c>
      <c r="I9" s="31">
        <v>42034740</v>
      </c>
    </row>
    <row r="10" spans="1:9">
      <c r="A10" s="20" t="s">
        <v>18</v>
      </c>
      <c r="B10" s="29">
        <v>59566</v>
      </c>
      <c r="C10" s="32" t="s">
        <v>19</v>
      </c>
      <c r="D10" s="29">
        <v>62567</v>
      </c>
      <c r="E10" s="29">
        <v>62131</v>
      </c>
      <c r="F10" s="29">
        <v>94108</v>
      </c>
      <c r="G10" s="29">
        <v>100451</v>
      </c>
      <c r="H10" s="29">
        <v>103533</v>
      </c>
      <c r="I10" s="29">
        <v>100711</v>
      </c>
    </row>
    <row r="11" spans="1:9">
      <c r="A11" s="19" t="s">
        <v>20</v>
      </c>
      <c r="B11" s="31">
        <v>382438</v>
      </c>
      <c r="C11" s="31">
        <v>899759</v>
      </c>
      <c r="D11" s="31">
        <v>922015</v>
      </c>
      <c r="E11" s="29">
        <v>918888</v>
      </c>
      <c r="F11" s="25">
        <v>1047473.2</v>
      </c>
      <c r="G11" s="28">
        <v>1040325.147</v>
      </c>
      <c r="H11" s="28">
        <v>1158445.4180000001</v>
      </c>
      <c r="I11" s="29">
        <v>1112068</v>
      </c>
    </row>
    <row r="12" spans="1:9">
      <c r="A12" s="20" t="s">
        <v>21</v>
      </c>
      <c r="B12" s="25">
        <v>44406.5</v>
      </c>
      <c r="C12" s="25">
        <v>70193.399999999994</v>
      </c>
      <c r="D12" s="25">
        <v>76702.100000000006</v>
      </c>
      <c r="E12" s="30">
        <v>79672.5</v>
      </c>
      <c r="F12" s="30">
        <v>86788.1</v>
      </c>
      <c r="G12" s="32">
        <v>97189.543000000005</v>
      </c>
      <c r="H12" s="32">
        <v>110584.768</v>
      </c>
      <c r="I12" s="31">
        <v>89250</v>
      </c>
    </row>
    <row r="13" spans="1:9">
      <c r="A13" s="93" t="s">
        <v>22</v>
      </c>
      <c r="B13" s="93"/>
      <c r="C13" s="93"/>
      <c r="D13" s="93"/>
      <c r="E13" s="93"/>
      <c r="F13" s="93"/>
      <c r="G13" s="93"/>
      <c r="H13" s="17"/>
      <c r="I13" s="17"/>
    </row>
  </sheetData>
  <mergeCells count="2">
    <mergeCell ref="A13:G13"/>
    <mergeCell ref="A1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rightToLeft="1" workbookViewId="0">
      <selection activeCell="C19" sqref="C19"/>
    </sheetView>
  </sheetViews>
  <sheetFormatPr defaultRowHeight="15"/>
  <cols>
    <col min="1" max="1" width="35.28515625" customWidth="1"/>
  </cols>
  <sheetData>
    <row r="1" spans="1:9" ht="15.75">
      <c r="A1" s="97" t="s">
        <v>23</v>
      </c>
      <c r="B1" s="97"/>
      <c r="C1" s="97"/>
      <c r="D1" s="97"/>
      <c r="E1" s="97"/>
      <c r="F1" s="97"/>
      <c r="G1" s="97"/>
      <c r="H1" s="97"/>
      <c r="I1" s="40"/>
    </row>
    <row r="2" spans="1:9" ht="15.75">
      <c r="A2" s="39"/>
      <c r="B2" s="39"/>
      <c r="C2" s="34"/>
      <c r="D2" s="34"/>
      <c r="E2" s="33"/>
      <c r="F2" s="33"/>
      <c r="G2" s="33"/>
      <c r="H2" s="37"/>
      <c r="I2" s="41"/>
    </row>
    <row r="3" spans="1:9">
      <c r="A3" s="98" t="s">
        <v>24</v>
      </c>
      <c r="B3" s="98">
        <v>2007</v>
      </c>
      <c r="C3" s="98">
        <v>2009</v>
      </c>
      <c r="D3" s="98">
        <v>2010</v>
      </c>
      <c r="E3" s="98">
        <v>2011</v>
      </c>
      <c r="F3" s="98">
        <v>2012</v>
      </c>
      <c r="G3" s="95">
        <v>2013</v>
      </c>
      <c r="H3" s="95">
        <v>2014</v>
      </c>
      <c r="I3" s="95">
        <v>2015</v>
      </c>
    </row>
    <row r="4" spans="1:9">
      <c r="A4" s="99"/>
      <c r="B4" s="99"/>
      <c r="C4" s="99"/>
      <c r="D4" s="99"/>
      <c r="E4" s="99"/>
      <c r="F4" s="99"/>
      <c r="G4" s="96"/>
      <c r="H4" s="96"/>
      <c r="I4" s="96"/>
    </row>
    <row r="5" spans="1:9" ht="16.5" thickBot="1">
      <c r="A5" s="35" t="s">
        <v>25</v>
      </c>
      <c r="B5" s="43">
        <v>3.6</v>
      </c>
      <c r="C5" s="43">
        <v>38.4</v>
      </c>
      <c r="D5" s="43">
        <v>6.2</v>
      </c>
      <c r="E5" s="44">
        <v>10</v>
      </c>
      <c r="F5" s="44">
        <v>-15</v>
      </c>
      <c r="G5" s="45">
        <v>27</v>
      </c>
      <c r="H5" s="45">
        <v>15.997308276169253</v>
      </c>
      <c r="I5" s="42">
        <v>1.3</v>
      </c>
    </row>
    <row r="6" spans="1:9" ht="16.5" thickBot="1">
      <c r="A6" s="36" t="s">
        <v>15</v>
      </c>
      <c r="B6" s="46">
        <v>11.5</v>
      </c>
      <c r="C6" s="46">
        <v>307.7</v>
      </c>
      <c r="D6" s="46">
        <v>33.799999999999997</v>
      </c>
      <c r="E6" s="47">
        <v>13.1</v>
      </c>
      <c r="F6" s="48">
        <v>-16.309999999999999</v>
      </c>
      <c r="G6" s="49">
        <v>4.4000000000000004</v>
      </c>
      <c r="H6" s="45">
        <v>-19</v>
      </c>
      <c r="I6" s="42">
        <v>-39.200000000000003</v>
      </c>
    </row>
    <row r="7" spans="1:9" ht="16.5" thickBot="1">
      <c r="A7" s="35" t="s">
        <v>16</v>
      </c>
      <c r="B7" s="50">
        <v>167.3</v>
      </c>
      <c r="C7" s="50">
        <v>136.9</v>
      </c>
      <c r="D7" s="50">
        <v>-10.1</v>
      </c>
      <c r="E7" s="47">
        <v>136.80000000000001</v>
      </c>
      <c r="F7" s="48">
        <v>-14.4</v>
      </c>
      <c r="G7" s="49">
        <v>33.299999999999997</v>
      </c>
      <c r="H7" s="45">
        <v>-4.0827781787107114</v>
      </c>
      <c r="I7" s="42">
        <v>-6.3</v>
      </c>
    </row>
    <row r="8" spans="1:9" ht="16.5" thickBot="1">
      <c r="A8" s="36" t="s">
        <v>17</v>
      </c>
      <c r="B8" s="46">
        <v>-8.5</v>
      </c>
      <c r="C8" s="46">
        <v>40.6</v>
      </c>
      <c r="D8" s="46">
        <v>0.6</v>
      </c>
      <c r="E8" s="47">
        <v>4.8</v>
      </c>
      <c r="F8" s="48">
        <v>41.74</v>
      </c>
      <c r="G8" s="49">
        <v>66.400000000000006</v>
      </c>
      <c r="H8" s="45">
        <v>-5.7961335472166198</v>
      </c>
      <c r="I8" s="42">
        <v>-0.9</v>
      </c>
    </row>
    <row r="9" spans="1:9" ht="16.5" thickBot="1">
      <c r="A9" s="35" t="s">
        <v>18</v>
      </c>
      <c r="B9" s="50">
        <v>-2.2999999999999998</v>
      </c>
      <c r="C9" s="51" t="s">
        <v>19</v>
      </c>
      <c r="D9" s="51" t="s">
        <v>19</v>
      </c>
      <c r="E9" s="50">
        <v>-0.7</v>
      </c>
      <c r="F9" s="48">
        <v>51.47</v>
      </c>
      <c r="G9" s="49">
        <v>-4.5999999999999996</v>
      </c>
      <c r="H9" s="45">
        <v>3.0681625867338358</v>
      </c>
      <c r="I9" s="42">
        <v>-2.7</v>
      </c>
    </row>
    <row r="10" spans="1:9" ht="16.5" thickBot="1">
      <c r="A10" s="36" t="s">
        <v>20</v>
      </c>
      <c r="B10" s="51" t="s">
        <v>19</v>
      </c>
      <c r="C10" s="52">
        <v>135.30000000000001</v>
      </c>
      <c r="D10" s="52">
        <v>2.5</v>
      </c>
      <c r="E10" s="50">
        <v>-0.3</v>
      </c>
      <c r="F10" s="48">
        <v>13.99</v>
      </c>
      <c r="G10" s="49">
        <v>-0.7</v>
      </c>
      <c r="H10" s="45">
        <v>11.354168582834422</v>
      </c>
      <c r="I10" s="53">
        <v>-4</v>
      </c>
    </row>
    <row r="11" spans="1:9" ht="15.75">
      <c r="A11" s="38" t="s">
        <v>21</v>
      </c>
      <c r="B11" s="54">
        <v>1.1000000000000001</v>
      </c>
      <c r="C11" s="54">
        <v>58.1</v>
      </c>
      <c r="D11" s="54">
        <v>9.3000000000000007</v>
      </c>
      <c r="E11" s="55">
        <v>3.9</v>
      </c>
      <c r="F11" s="56">
        <v>8.93</v>
      </c>
      <c r="G11" s="57">
        <v>12</v>
      </c>
      <c r="H11" s="58">
        <v>13</v>
      </c>
      <c r="I11" s="42">
        <v>-19.5</v>
      </c>
    </row>
  </sheetData>
  <mergeCells count="10">
    <mergeCell ref="I3:I4"/>
    <mergeCell ref="A1:H1"/>
    <mergeCell ref="B3:B4"/>
    <mergeCell ref="C3:C4"/>
    <mergeCell ref="D3:D4"/>
    <mergeCell ref="E3:E4"/>
    <mergeCell ref="F3:F4"/>
    <mergeCell ref="G3:G4"/>
    <mergeCell ref="H3:H4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rightToLeft="1" workbookViewId="0">
      <selection activeCell="D22" sqref="D22"/>
    </sheetView>
  </sheetViews>
  <sheetFormatPr defaultRowHeight="15"/>
  <cols>
    <col min="2" max="2" width="18.140625" customWidth="1"/>
    <col min="3" max="3" width="14.42578125" customWidth="1"/>
    <col min="4" max="5" width="13.7109375" customWidth="1"/>
    <col min="6" max="6" width="12.42578125" customWidth="1"/>
    <col min="7" max="7" width="13.140625" customWidth="1"/>
    <col min="8" max="8" width="14.85546875" customWidth="1"/>
    <col min="9" max="9" width="13.28515625" customWidth="1"/>
    <col min="10" max="10" width="14.28515625" customWidth="1"/>
  </cols>
  <sheetData>
    <row r="1" spans="1:10" ht="15.75">
      <c r="A1" s="105" t="s">
        <v>26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.75">
      <c r="A2" s="59"/>
      <c r="B2" s="60"/>
      <c r="C2" s="60"/>
      <c r="D2" s="60"/>
      <c r="E2" s="60"/>
      <c r="F2" s="60"/>
      <c r="G2" s="60"/>
      <c r="J2" s="61" t="s">
        <v>27</v>
      </c>
    </row>
    <row r="3" spans="1:10">
      <c r="A3" s="106" t="s">
        <v>28</v>
      </c>
      <c r="B3" s="107"/>
      <c r="C3" s="110">
        <v>2007</v>
      </c>
      <c r="D3" s="110">
        <v>2009</v>
      </c>
      <c r="E3" s="110">
        <v>2010</v>
      </c>
      <c r="F3" s="110">
        <v>2011</v>
      </c>
      <c r="G3" s="110">
        <v>2012</v>
      </c>
      <c r="H3" s="110">
        <v>2013</v>
      </c>
      <c r="I3" s="110">
        <v>2014</v>
      </c>
      <c r="J3" s="112">
        <v>2015</v>
      </c>
    </row>
    <row r="4" spans="1:10">
      <c r="A4" s="108"/>
      <c r="B4" s="109"/>
      <c r="C4" s="111"/>
      <c r="D4" s="111"/>
      <c r="E4" s="111"/>
      <c r="F4" s="111"/>
      <c r="G4" s="111"/>
      <c r="H4" s="111"/>
      <c r="I4" s="111"/>
      <c r="J4" s="113"/>
    </row>
    <row r="5" spans="1:10" ht="15.75">
      <c r="A5" s="100" t="s">
        <v>29</v>
      </c>
      <c r="B5" s="100"/>
      <c r="C5" s="63">
        <v>14642611</v>
      </c>
      <c r="D5" s="64">
        <v>16377156</v>
      </c>
      <c r="E5" s="64">
        <v>15083235</v>
      </c>
      <c r="F5" s="65">
        <v>15151602</v>
      </c>
      <c r="G5" s="65">
        <v>13258360</v>
      </c>
      <c r="H5" s="65">
        <v>16234163</v>
      </c>
      <c r="I5" s="65">
        <v>20838527</v>
      </c>
      <c r="J5" s="65">
        <v>26297771</v>
      </c>
    </row>
    <row r="6" spans="1:10" ht="15.75">
      <c r="A6" s="100" t="s">
        <v>30</v>
      </c>
      <c r="B6" s="100"/>
      <c r="C6" s="66">
        <v>12392124</v>
      </c>
      <c r="D6" s="66">
        <v>26418230</v>
      </c>
      <c r="E6" s="66">
        <v>26918408</v>
      </c>
      <c r="F6" s="65">
        <v>20616359</v>
      </c>
      <c r="G6" s="65">
        <v>22790570</v>
      </c>
      <c r="H6" s="65">
        <v>28838008</v>
      </c>
      <c r="I6" s="65">
        <v>37049525</v>
      </c>
      <c r="J6" s="65">
        <v>34869275</v>
      </c>
    </row>
    <row r="7" spans="1:10" ht="15.75">
      <c r="A7" s="100" t="s">
        <v>31</v>
      </c>
      <c r="B7" s="100"/>
      <c r="C7" s="66">
        <v>499282</v>
      </c>
      <c r="D7" s="67" t="s">
        <v>32</v>
      </c>
      <c r="E7" s="67" t="s">
        <v>32</v>
      </c>
      <c r="F7" s="65">
        <v>324607</v>
      </c>
      <c r="G7" s="65">
        <v>101405</v>
      </c>
      <c r="H7" s="67" t="s">
        <v>32</v>
      </c>
      <c r="I7" s="67" t="s">
        <v>32</v>
      </c>
      <c r="J7" s="67" t="s">
        <v>32</v>
      </c>
    </row>
    <row r="8" spans="1:10" ht="15.75">
      <c r="A8" s="100" t="s">
        <v>33</v>
      </c>
      <c r="B8" s="100"/>
      <c r="C8" s="66">
        <v>11869</v>
      </c>
      <c r="D8" s="66">
        <v>41556</v>
      </c>
      <c r="E8" s="66">
        <v>2139896</v>
      </c>
      <c r="F8" s="65">
        <v>905145</v>
      </c>
      <c r="G8" s="65">
        <v>1623125</v>
      </c>
      <c r="H8" s="65">
        <v>8407047</v>
      </c>
      <c r="I8" s="65">
        <v>6623187</v>
      </c>
      <c r="J8" s="65">
        <v>4955421</v>
      </c>
    </row>
    <row r="9" spans="1:10" ht="15.75">
      <c r="A9" s="100" t="s">
        <v>34</v>
      </c>
      <c r="B9" s="100"/>
      <c r="C9" s="63">
        <v>5737464</v>
      </c>
      <c r="D9" s="63">
        <v>3227705</v>
      </c>
      <c r="E9" s="63">
        <v>4766640</v>
      </c>
      <c r="F9" s="65">
        <v>3396691</v>
      </c>
      <c r="G9" s="65">
        <v>4392150</v>
      </c>
      <c r="H9" s="65">
        <v>4756787</v>
      </c>
      <c r="I9" s="65">
        <v>2930797</v>
      </c>
      <c r="J9" s="65">
        <v>2546137</v>
      </c>
    </row>
    <row r="10" spans="1:10" ht="15.75">
      <c r="A10" s="104" t="s">
        <v>35</v>
      </c>
      <c r="B10" s="104"/>
      <c r="C10" s="66">
        <v>32772199</v>
      </c>
      <c r="D10" s="66">
        <v>46023091</v>
      </c>
      <c r="E10" s="66">
        <v>46768283</v>
      </c>
      <c r="F10" s="65">
        <f>SUM(F5:F9)</f>
        <v>40394404</v>
      </c>
      <c r="G10" s="67">
        <f>SUM(G5:G9)</f>
        <v>42165610</v>
      </c>
      <c r="H10" s="65">
        <v>58236005</v>
      </c>
      <c r="I10" s="65">
        <v>67442036</v>
      </c>
      <c r="J10" s="65">
        <f>SUM(J5:J9)</f>
        <v>68668604</v>
      </c>
    </row>
    <row r="11" spans="1:10" ht="15.75">
      <c r="A11" s="100" t="s">
        <v>36</v>
      </c>
      <c r="B11" s="100"/>
      <c r="C11" s="67" t="s">
        <v>32</v>
      </c>
      <c r="D11" s="67" t="s">
        <v>32</v>
      </c>
      <c r="E11" s="67" t="s">
        <v>32</v>
      </c>
      <c r="F11" s="65">
        <v>350830</v>
      </c>
      <c r="G11" s="65">
        <v>1031094</v>
      </c>
      <c r="H11" s="67" t="s">
        <v>32</v>
      </c>
      <c r="I11" s="67" t="s">
        <v>32</v>
      </c>
      <c r="J11" s="67" t="s">
        <v>32</v>
      </c>
    </row>
    <row r="12" spans="1:10" ht="15.75">
      <c r="A12" s="100" t="s">
        <v>37</v>
      </c>
      <c r="B12" s="100"/>
      <c r="C12" s="67" t="s">
        <v>32</v>
      </c>
      <c r="D12" s="67" t="s">
        <v>32</v>
      </c>
      <c r="E12" s="67" t="s">
        <v>32</v>
      </c>
      <c r="F12" s="67" t="s">
        <v>32</v>
      </c>
      <c r="G12" s="67">
        <v>2517487</v>
      </c>
      <c r="H12" s="67" t="s">
        <v>32</v>
      </c>
      <c r="I12" s="67" t="s">
        <v>32</v>
      </c>
      <c r="J12" s="67" t="s">
        <v>32</v>
      </c>
    </row>
    <row r="13" spans="1:10" ht="15.75">
      <c r="A13" s="100" t="s">
        <v>38</v>
      </c>
      <c r="B13" s="100"/>
      <c r="C13" s="67" t="s">
        <v>32</v>
      </c>
      <c r="D13" s="67" t="s">
        <v>32</v>
      </c>
      <c r="E13" s="67" t="s">
        <v>32</v>
      </c>
      <c r="F13" s="65">
        <v>51415</v>
      </c>
      <c r="G13" s="65">
        <v>259142</v>
      </c>
      <c r="H13" s="65">
        <v>1348</v>
      </c>
      <c r="I13" s="67" t="s">
        <v>32</v>
      </c>
      <c r="J13" s="67" t="s">
        <v>32</v>
      </c>
    </row>
    <row r="14" spans="1:10" ht="15.75">
      <c r="A14" s="68" t="s">
        <v>39</v>
      </c>
      <c r="B14" s="69"/>
      <c r="C14" s="67" t="s">
        <v>32</v>
      </c>
      <c r="D14" s="67" t="s">
        <v>32</v>
      </c>
      <c r="E14" s="67" t="s">
        <v>32</v>
      </c>
      <c r="F14" s="67" t="s">
        <v>32</v>
      </c>
      <c r="G14" s="65">
        <v>44241</v>
      </c>
      <c r="H14" s="65">
        <v>184688</v>
      </c>
      <c r="I14" s="65">
        <v>325959</v>
      </c>
      <c r="J14" s="65">
        <v>19721</v>
      </c>
    </row>
    <row r="15" spans="1:10" ht="15.75">
      <c r="A15" s="70" t="s">
        <v>40</v>
      </c>
      <c r="B15" s="70"/>
      <c r="C15" s="67" t="s">
        <v>32</v>
      </c>
      <c r="D15" s="67" t="s">
        <v>32</v>
      </c>
      <c r="E15" s="67" t="s">
        <v>32</v>
      </c>
      <c r="F15" s="65">
        <f>F11+F13</f>
        <v>402245</v>
      </c>
      <c r="G15" s="67">
        <f>G11+G12+G13+G14</f>
        <v>3851964</v>
      </c>
      <c r="H15" s="65">
        <v>186036</v>
      </c>
      <c r="I15" s="65">
        <v>325959</v>
      </c>
      <c r="J15" s="65">
        <v>19721</v>
      </c>
    </row>
    <row r="16" spans="1:10" ht="15.75">
      <c r="A16" s="101" t="s">
        <v>41</v>
      </c>
      <c r="B16" s="101"/>
      <c r="C16" s="67" t="s">
        <v>32</v>
      </c>
      <c r="D16" s="67" t="s">
        <v>32</v>
      </c>
      <c r="E16" s="67" t="s">
        <v>32</v>
      </c>
      <c r="F16" s="65">
        <v>13105922</v>
      </c>
      <c r="G16" s="65">
        <v>17874340</v>
      </c>
      <c r="H16" s="67" t="s">
        <v>32</v>
      </c>
      <c r="I16" s="67" t="s">
        <v>32</v>
      </c>
      <c r="J16" s="71">
        <v>2046212</v>
      </c>
    </row>
    <row r="17" spans="1:10" ht="15.75">
      <c r="A17" s="72" t="s">
        <v>42</v>
      </c>
      <c r="B17" s="73"/>
      <c r="C17" s="67" t="s">
        <v>32</v>
      </c>
      <c r="D17" s="67" t="s">
        <v>32</v>
      </c>
      <c r="E17" s="67" t="s">
        <v>32</v>
      </c>
      <c r="F17" s="65">
        <v>53902571</v>
      </c>
      <c r="G17" s="74">
        <f>G10+G15+G16</f>
        <v>63891914</v>
      </c>
      <c r="H17" s="65">
        <v>58422041</v>
      </c>
      <c r="I17" s="65">
        <f>I10+I15</f>
        <v>67767995</v>
      </c>
      <c r="J17" s="75">
        <v>68688325</v>
      </c>
    </row>
    <row r="18" spans="1:10" ht="15.75">
      <c r="A18" s="72" t="s">
        <v>43</v>
      </c>
      <c r="B18" s="73"/>
      <c r="C18" s="67" t="s">
        <v>32</v>
      </c>
      <c r="D18" s="67" t="s">
        <v>32</v>
      </c>
      <c r="E18" s="67" t="s">
        <v>32</v>
      </c>
      <c r="F18" s="65">
        <v>5872124</v>
      </c>
      <c r="G18" s="65">
        <v>8201976</v>
      </c>
      <c r="H18" s="65">
        <v>7270969</v>
      </c>
      <c r="I18" s="65">
        <v>12250551</v>
      </c>
      <c r="J18" s="75">
        <v>11057991</v>
      </c>
    </row>
    <row r="19" spans="1:10" ht="15.75">
      <c r="A19" s="72" t="s">
        <v>44</v>
      </c>
      <c r="B19" s="76"/>
      <c r="C19" s="67" t="s">
        <v>32</v>
      </c>
      <c r="D19" s="67" t="s">
        <v>32</v>
      </c>
      <c r="E19" s="67" t="s">
        <v>32</v>
      </c>
      <c r="F19" s="67" t="s">
        <v>32</v>
      </c>
      <c r="G19" s="67" t="s">
        <v>32</v>
      </c>
      <c r="H19" s="65">
        <v>2959115</v>
      </c>
      <c r="I19" s="67" t="s">
        <v>32</v>
      </c>
      <c r="J19" s="67" t="s">
        <v>32</v>
      </c>
    </row>
    <row r="20" spans="1:10" ht="15.75">
      <c r="A20" s="102" t="s">
        <v>45</v>
      </c>
      <c r="B20" s="103"/>
      <c r="C20" s="67" t="s">
        <v>32</v>
      </c>
      <c r="D20" s="67" t="s">
        <v>32</v>
      </c>
      <c r="E20" s="67" t="s">
        <v>32</v>
      </c>
      <c r="F20" s="65">
        <v>1360970</v>
      </c>
      <c r="G20" s="65">
        <v>1968258</v>
      </c>
      <c r="H20" s="65">
        <v>1971545</v>
      </c>
      <c r="I20" s="67" t="s">
        <v>32</v>
      </c>
      <c r="J20" s="67" t="s">
        <v>32</v>
      </c>
    </row>
    <row r="21" spans="1:10" ht="15.75">
      <c r="A21" s="77" t="s">
        <v>46</v>
      </c>
      <c r="B21" s="78"/>
      <c r="C21" s="79">
        <v>32772199</v>
      </c>
      <c r="D21" s="79">
        <v>46023091</v>
      </c>
      <c r="E21" s="79">
        <v>46768283</v>
      </c>
      <c r="F21" s="79">
        <f>F17+F18+F20</f>
        <v>61135665</v>
      </c>
      <c r="G21" s="79">
        <f>SUM(G17:G20)</f>
        <v>74062148</v>
      </c>
      <c r="H21" s="79">
        <f>SUM(H17:H20)</f>
        <v>70623670</v>
      </c>
      <c r="I21" s="79">
        <f>SUM(I17:I20)</f>
        <v>80018546</v>
      </c>
      <c r="J21" s="79">
        <f>J17+J18+J16</f>
        <v>81792528</v>
      </c>
    </row>
  </sheetData>
  <mergeCells count="21">
    <mergeCell ref="A10:B10"/>
    <mergeCell ref="A1:J1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A5:B5"/>
    <mergeCell ref="A6:B6"/>
    <mergeCell ref="A7:B7"/>
    <mergeCell ref="A8:B8"/>
    <mergeCell ref="A9:B9"/>
    <mergeCell ref="A11:B11"/>
    <mergeCell ref="A12:B12"/>
    <mergeCell ref="A13:B13"/>
    <mergeCell ref="A16:B16"/>
    <mergeCell ref="A20:B20"/>
  </mergeCells>
  <conditionalFormatting sqref="B17:B18 B21">
    <cfRule type="dataBar" priority="1">
      <dataBar>
        <cfvo type="min" val="0"/>
        <cfvo type="max" val="0"/>
        <color rgb="FFFFB628"/>
      </dataBar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rightToLeft="1" topLeftCell="B1" workbookViewId="0">
      <selection activeCell="D20" sqref="D20"/>
    </sheetView>
  </sheetViews>
  <sheetFormatPr defaultRowHeight="15"/>
  <cols>
    <col min="2" max="2" width="35.42578125" customWidth="1"/>
    <col min="3" max="3" width="15.7109375" customWidth="1"/>
    <col min="4" max="4" width="14" customWidth="1"/>
    <col min="5" max="5" width="12.42578125" customWidth="1"/>
    <col min="6" max="6" width="12.28515625" customWidth="1"/>
    <col min="7" max="7" width="12.42578125" customWidth="1"/>
    <col min="8" max="8" width="11.85546875" customWidth="1"/>
    <col min="9" max="9" width="11.42578125" customWidth="1"/>
    <col min="10" max="10" width="12.140625" customWidth="1"/>
  </cols>
  <sheetData>
    <row r="1" spans="1:10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>
      <c r="A3" s="117"/>
      <c r="B3" s="117"/>
      <c r="C3" s="117"/>
      <c r="D3" s="117"/>
      <c r="E3" s="117"/>
      <c r="F3" s="117"/>
      <c r="G3" s="117"/>
      <c r="H3" s="117"/>
      <c r="I3" s="117"/>
      <c r="J3" s="117"/>
    </row>
    <row r="4" spans="1:10" ht="15.75">
      <c r="A4" s="118"/>
      <c r="B4" s="118"/>
      <c r="C4" s="80"/>
      <c r="D4" s="80"/>
      <c r="E4" s="80"/>
      <c r="F4" s="80"/>
      <c r="G4" s="80"/>
      <c r="H4" s="80"/>
      <c r="I4" s="81"/>
      <c r="J4" s="81"/>
    </row>
    <row r="5" spans="1:10">
      <c r="A5" s="119" t="s">
        <v>13</v>
      </c>
      <c r="B5" s="120"/>
      <c r="C5" s="123">
        <v>2007</v>
      </c>
      <c r="D5" s="123">
        <v>2009</v>
      </c>
      <c r="E5" s="123">
        <v>2010</v>
      </c>
      <c r="F5" s="123">
        <v>2011</v>
      </c>
      <c r="G5" s="123">
        <v>2012</v>
      </c>
      <c r="H5" s="125">
        <v>2013</v>
      </c>
      <c r="I5" s="123">
        <v>2014</v>
      </c>
      <c r="J5" s="115">
        <v>2015</v>
      </c>
    </row>
    <row r="6" spans="1:10">
      <c r="A6" s="121"/>
      <c r="B6" s="122"/>
      <c r="C6" s="124"/>
      <c r="D6" s="124"/>
      <c r="E6" s="124"/>
      <c r="F6" s="124"/>
      <c r="G6" s="124"/>
      <c r="H6" s="126"/>
      <c r="I6" s="124"/>
      <c r="J6" s="115"/>
    </row>
    <row r="7" spans="1:10">
      <c r="A7" s="114" t="s">
        <v>48</v>
      </c>
      <c r="B7" s="114"/>
      <c r="C7" s="82">
        <v>33283350</v>
      </c>
      <c r="D7" s="82">
        <v>46064647</v>
      </c>
      <c r="E7" s="82">
        <v>55630229</v>
      </c>
      <c r="F7" s="82">
        <v>61135665</v>
      </c>
      <c r="G7" s="82">
        <v>74062148</v>
      </c>
      <c r="H7" s="83">
        <v>69636100</v>
      </c>
      <c r="I7" s="82">
        <v>80018546</v>
      </c>
      <c r="J7" s="82">
        <v>81792528</v>
      </c>
    </row>
    <row r="8" spans="1:10">
      <c r="A8" s="116" t="s">
        <v>49</v>
      </c>
      <c r="B8" s="116"/>
      <c r="C8" s="84">
        <v>2138323</v>
      </c>
      <c r="D8" s="84">
        <v>2454363</v>
      </c>
      <c r="E8" s="84">
        <v>2411144</v>
      </c>
      <c r="F8" s="84">
        <v>2242340</v>
      </c>
      <c r="G8" s="84">
        <v>2066359</v>
      </c>
      <c r="H8" s="83">
        <v>2571572</v>
      </c>
      <c r="I8" s="84">
        <v>2592063</v>
      </c>
      <c r="J8" s="84">
        <v>2890092</v>
      </c>
    </row>
    <row r="9" spans="1:10">
      <c r="A9" s="114" t="s">
        <v>50</v>
      </c>
      <c r="B9" s="114"/>
      <c r="C9" s="82">
        <v>7918771</v>
      </c>
      <c r="D9" s="82">
        <v>6516303</v>
      </c>
      <c r="E9" s="82">
        <v>4378524</v>
      </c>
      <c r="F9" s="82">
        <v>4673514</v>
      </c>
      <c r="G9" s="82">
        <v>4998948</v>
      </c>
      <c r="H9" s="83">
        <v>6820384</v>
      </c>
      <c r="I9" s="82">
        <v>6126629</v>
      </c>
      <c r="J9" s="82">
        <v>4687326</v>
      </c>
    </row>
    <row r="10" spans="1:10">
      <c r="A10" s="116" t="s">
        <v>51</v>
      </c>
      <c r="B10" s="116"/>
      <c r="C10" s="84">
        <v>8016287</v>
      </c>
      <c r="D10" s="84">
        <v>11236629</v>
      </c>
      <c r="E10" s="84">
        <v>12369289</v>
      </c>
      <c r="F10" s="84">
        <v>14172174</v>
      </c>
      <c r="G10" s="84">
        <v>9187921</v>
      </c>
      <c r="H10" s="83">
        <v>17676008</v>
      </c>
      <c r="I10" s="84">
        <v>28869125</v>
      </c>
      <c r="J10" s="84">
        <v>32180370</v>
      </c>
    </row>
    <row r="11" spans="1:10">
      <c r="A11" s="116" t="s">
        <v>52</v>
      </c>
      <c r="B11" s="116"/>
      <c r="C11" s="85" t="s">
        <v>53</v>
      </c>
      <c r="D11" s="85" t="s">
        <v>53</v>
      </c>
      <c r="E11" s="85" t="s">
        <v>53</v>
      </c>
      <c r="F11" s="84">
        <v>1206347</v>
      </c>
      <c r="G11" s="84">
        <v>4916312</v>
      </c>
      <c r="H11" s="85" t="s">
        <v>53</v>
      </c>
      <c r="I11" s="85" t="s">
        <v>53</v>
      </c>
      <c r="J11" s="85" t="s">
        <v>53</v>
      </c>
    </row>
    <row r="12" spans="1:10">
      <c r="A12" s="114" t="s">
        <v>54</v>
      </c>
      <c r="B12" s="114"/>
      <c r="C12" s="82">
        <v>15209969</v>
      </c>
      <c r="D12" s="82">
        <f>D7-D8-D9-D10</f>
        <v>25857352</v>
      </c>
      <c r="E12" s="82">
        <f>E7-E8-E9-E10</f>
        <v>36471272</v>
      </c>
      <c r="F12" s="82">
        <v>25735368</v>
      </c>
      <c r="G12" s="82">
        <v>35075355</v>
      </c>
      <c r="H12" s="83">
        <v>45041388</v>
      </c>
      <c r="I12" s="82">
        <v>42430729</v>
      </c>
      <c r="J12" s="82">
        <v>42034740</v>
      </c>
    </row>
    <row r="13" spans="1:10">
      <c r="A13" s="86" t="s">
        <v>55</v>
      </c>
      <c r="B13" s="86" t="s">
        <v>56</v>
      </c>
      <c r="C13" s="86"/>
      <c r="D13" s="86"/>
      <c r="E13" s="87"/>
      <c r="F13" s="87"/>
      <c r="G13" s="87"/>
      <c r="H13" s="88"/>
      <c r="I13" s="89"/>
      <c r="J13" s="89"/>
    </row>
  </sheetData>
  <mergeCells count="17">
    <mergeCell ref="A1:J3"/>
    <mergeCell ref="A4:B4"/>
    <mergeCell ref="A5:B6"/>
    <mergeCell ref="C5:C6"/>
    <mergeCell ref="D5:D6"/>
    <mergeCell ref="E5:E6"/>
    <mergeCell ref="F5:F6"/>
    <mergeCell ref="G5:G6"/>
    <mergeCell ref="H5:H6"/>
    <mergeCell ref="I5:I6"/>
    <mergeCell ref="A12:B12"/>
    <mergeCell ref="J5:J6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6"/>
  <sheetViews>
    <sheetView rightToLeft="1" workbookViewId="0">
      <selection activeCell="B36" sqref="B36"/>
    </sheetView>
  </sheetViews>
  <sheetFormatPr defaultRowHeight="15"/>
  <cols>
    <col min="1" max="1" width="32.85546875" customWidth="1"/>
    <col min="2" max="2" width="14" customWidth="1"/>
    <col min="3" max="3" width="13.28515625" customWidth="1"/>
    <col min="4" max="4" width="12.42578125" customWidth="1"/>
    <col min="5" max="5" width="13.28515625" customWidth="1"/>
    <col min="6" max="6" width="12.5703125" customWidth="1"/>
    <col min="7" max="7" width="13.42578125" customWidth="1"/>
    <col min="8" max="8" width="11.28515625" customWidth="1"/>
    <col min="9" max="9" width="15.85546875" customWidth="1"/>
  </cols>
  <sheetData>
    <row r="1" spans="1:9">
      <c r="A1" s="127" t="s">
        <v>57</v>
      </c>
      <c r="B1" s="127"/>
      <c r="C1" s="127"/>
      <c r="D1" s="127"/>
      <c r="E1" s="127"/>
      <c r="F1" s="127"/>
      <c r="G1" s="127"/>
      <c r="H1" s="127"/>
      <c r="I1" s="127"/>
    </row>
    <row r="2" spans="1:9">
      <c r="A2" s="127"/>
      <c r="B2" s="127"/>
      <c r="C2" s="127"/>
      <c r="D2" s="127"/>
      <c r="E2" s="127"/>
      <c r="F2" s="127"/>
      <c r="G2" s="127"/>
      <c r="H2" s="127"/>
      <c r="I2" s="127"/>
    </row>
    <row r="3" spans="1:9">
      <c r="A3" s="127"/>
      <c r="B3" s="127"/>
      <c r="C3" s="127"/>
      <c r="D3" s="127"/>
      <c r="E3" s="127"/>
      <c r="F3" s="127"/>
      <c r="G3" s="127"/>
      <c r="H3" s="127"/>
      <c r="I3" s="127"/>
    </row>
    <row r="4" spans="1:9" ht="15.75">
      <c r="A4" s="59"/>
      <c r="B4" s="128"/>
      <c r="C4" s="128"/>
      <c r="D4" s="128"/>
      <c r="E4" s="128"/>
      <c r="F4" s="128"/>
      <c r="G4" s="128"/>
      <c r="H4" s="89"/>
      <c r="I4" s="129" t="s">
        <v>58</v>
      </c>
    </row>
    <row r="5" spans="1:9" ht="15.75" thickBot="1">
      <c r="A5" s="130" t="s">
        <v>59</v>
      </c>
      <c r="B5" s="123">
        <v>2007</v>
      </c>
      <c r="C5" s="125">
        <v>2009</v>
      </c>
      <c r="D5" s="125">
        <v>2010</v>
      </c>
      <c r="E5" s="125">
        <v>2011</v>
      </c>
      <c r="F5" s="125">
        <v>2012</v>
      </c>
      <c r="G5" s="125">
        <v>2013</v>
      </c>
      <c r="H5" s="125">
        <v>2014</v>
      </c>
      <c r="I5" s="123">
        <v>2015</v>
      </c>
    </row>
    <row r="6" spans="1:9">
      <c r="A6" s="131"/>
      <c r="B6" s="124"/>
      <c r="C6" s="126"/>
      <c r="D6" s="126"/>
      <c r="E6" s="126"/>
      <c r="F6" s="126"/>
      <c r="G6" s="126"/>
      <c r="H6" s="126"/>
      <c r="I6" s="124"/>
    </row>
    <row r="7" spans="1:9" ht="15.75">
      <c r="A7" s="132" t="s">
        <v>60</v>
      </c>
      <c r="B7" s="63">
        <v>377526.9</v>
      </c>
      <c r="C7" s="63">
        <v>1102949.8</v>
      </c>
      <c r="D7" s="63">
        <v>1199740.3</v>
      </c>
      <c r="E7" s="64">
        <v>1255644.1000000001</v>
      </c>
      <c r="F7" s="64">
        <v>1451160.9</v>
      </c>
      <c r="G7" s="64">
        <v>1640380.9169999999</v>
      </c>
      <c r="H7" s="64">
        <v>1795296</v>
      </c>
      <c r="I7" s="64">
        <v>1533715417</v>
      </c>
    </row>
    <row r="8" spans="1:9" ht="15.75">
      <c r="A8" s="133" t="s">
        <v>61</v>
      </c>
      <c r="B8" s="66">
        <v>148683.79999999999</v>
      </c>
      <c r="C8" s="66">
        <v>16468</v>
      </c>
      <c r="D8" s="66">
        <v>29119.9</v>
      </c>
      <c r="E8" s="64">
        <v>20615.900000000001</v>
      </c>
      <c r="F8" s="64">
        <v>26065.5</v>
      </c>
      <c r="G8" s="64">
        <v>56034.385999999999</v>
      </c>
      <c r="H8" s="64">
        <v>35732.699999999997</v>
      </c>
      <c r="I8" s="64">
        <v>11045127</v>
      </c>
    </row>
    <row r="9" spans="1:9" ht="15.75">
      <c r="A9" s="132" t="s">
        <v>62</v>
      </c>
      <c r="B9" s="63">
        <v>27709.5</v>
      </c>
      <c r="C9" s="63">
        <v>91881</v>
      </c>
      <c r="D9" s="63">
        <v>71496</v>
      </c>
      <c r="E9" s="64">
        <v>122159.3</v>
      </c>
      <c r="F9" s="64">
        <v>138397.6</v>
      </c>
      <c r="G9" s="64">
        <v>124749.1</v>
      </c>
      <c r="H9" s="64">
        <v>96834.4</v>
      </c>
      <c r="I9" s="64">
        <v>37274254</v>
      </c>
    </row>
    <row r="10" spans="1:9" ht="15.75">
      <c r="A10" s="133" t="s">
        <v>63</v>
      </c>
      <c r="B10" s="66">
        <v>7340.3</v>
      </c>
      <c r="C10" s="66">
        <v>6022.7</v>
      </c>
      <c r="D10" s="66">
        <v>8135</v>
      </c>
      <c r="E10" s="64">
        <v>8212.1</v>
      </c>
      <c r="F10" s="64">
        <v>11330.7</v>
      </c>
      <c r="G10" s="64">
        <v>11289.642</v>
      </c>
      <c r="H10" s="64">
        <v>10363.4</v>
      </c>
      <c r="I10" s="64">
        <v>1891320</v>
      </c>
    </row>
    <row r="11" spans="1:9" ht="15.75">
      <c r="A11" s="132" t="s">
        <v>64</v>
      </c>
      <c r="B11" s="63">
        <v>337.7</v>
      </c>
      <c r="C11" s="63">
        <v>1244.5</v>
      </c>
      <c r="D11" s="63">
        <v>662.3</v>
      </c>
      <c r="E11" s="64">
        <v>510.2</v>
      </c>
      <c r="F11" s="64">
        <v>675.3</v>
      </c>
      <c r="G11" s="64">
        <v>1254</v>
      </c>
      <c r="H11" s="64">
        <v>1722.69</v>
      </c>
      <c r="I11" s="64">
        <v>331826</v>
      </c>
    </row>
    <row r="12" spans="1:9" ht="15.75">
      <c r="A12" s="134" t="s">
        <v>65</v>
      </c>
      <c r="B12" s="66">
        <v>648.79999999999995</v>
      </c>
      <c r="C12" s="66">
        <v>4419</v>
      </c>
      <c r="D12" s="66">
        <v>4647.8</v>
      </c>
      <c r="E12" s="64">
        <v>11224</v>
      </c>
      <c r="F12" s="64">
        <v>9202.5</v>
      </c>
      <c r="G12" s="64">
        <v>13053</v>
      </c>
      <c r="H12" s="64">
        <v>15139.01</v>
      </c>
      <c r="I12" s="64">
        <v>7401642</v>
      </c>
    </row>
    <row r="13" spans="1:9" ht="15.75">
      <c r="A13" s="132" t="s">
        <v>66</v>
      </c>
      <c r="B13" s="63">
        <v>15516.8</v>
      </c>
      <c r="C13" s="63">
        <v>25329.200000000001</v>
      </c>
      <c r="D13" s="63">
        <v>25741.5</v>
      </c>
      <c r="E13" s="64">
        <v>50603.5</v>
      </c>
      <c r="F13" s="64">
        <v>41306.800000000003</v>
      </c>
      <c r="G13" s="64">
        <v>38551.9</v>
      </c>
      <c r="H13" s="64">
        <v>40072.61</v>
      </c>
      <c r="I13" s="64">
        <v>22149212</v>
      </c>
    </row>
    <row r="14" spans="1:9" ht="15.75">
      <c r="A14" s="132" t="s">
        <v>67</v>
      </c>
      <c r="B14" s="64" t="s">
        <v>32</v>
      </c>
      <c r="C14" s="64" t="s">
        <v>32</v>
      </c>
      <c r="D14" s="64" t="s">
        <v>32</v>
      </c>
      <c r="E14" s="64" t="s">
        <v>32</v>
      </c>
      <c r="F14" s="64" t="s">
        <v>32</v>
      </c>
      <c r="G14" s="64" t="s">
        <v>32</v>
      </c>
      <c r="H14" s="64">
        <v>80.393000000000001</v>
      </c>
      <c r="I14" s="64">
        <v>53033</v>
      </c>
    </row>
    <row r="15" spans="1:9" ht="15.75">
      <c r="A15" s="133" t="s">
        <v>68</v>
      </c>
      <c r="B15" s="66">
        <v>841.3</v>
      </c>
      <c r="C15" s="66">
        <v>1644.5</v>
      </c>
      <c r="D15" s="66">
        <v>1296.7</v>
      </c>
      <c r="E15" s="64">
        <v>1069.2</v>
      </c>
      <c r="F15" s="64">
        <v>1937.6</v>
      </c>
      <c r="G15" s="64">
        <v>1918.8119999999999</v>
      </c>
      <c r="H15" s="64">
        <v>4707.57</v>
      </c>
      <c r="I15" s="64">
        <v>785588</v>
      </c>
    </row>
    <row r="16" spans="1:9" ht="15.75">
      <c r="A16" s="132" t="s">
        <v>69</v>
      </c>
      <c r="B16" s="63">
        <v>811060.1</v>
      </c>
      <c r="C16" s="63">
        <v>27986.400000000001</v>
      </c>
      <c r="D16" s="63">
        <v>27289.5</v>
      </c>
      <c r="E16" s="64">
        <v>30570.6</v>
      </c>
      <c r="F16" s="64">
        <v>40070.6</v>
      </c>
      <c r="G16" s="64">
        <v>40027.595999999998</v>
      </c>
      <c r="H16" s="64">
        <v>43787.42</v>
      </c>
      <c r="I16" s="64">
        <v>26209726</v>
      </c>
    </row>
    <row r="17" spans="1:9" ht="15.75">
      <c r="A17" s="133" t="s">
        <v>70</v>
      </c>
      <c r="B17" s="66">
        <v>4844.5</v>
      </c>
      <c r="C17" s="66">
        <v>7485.5</v>
      </c>
      <c r="D17" s="66">
        <v>11439</v>
      </c>
      <c r="E17" s="64">
        <v>10962.1</v>
      </c>
      <c r="F17" s="64">
        <v>13896.2</v>
      </c>
      <c r="G17" s="64">
        <v>11867.789000000001</v>
      </c>
      <c r="H17" s="64">
        <v>13008.11</v>
      </c>
      <c r="I17" s="64">
        <v>7777810</v>
      </c>
    </row>
    <row r="18" spans="1:9" ht="15.75">
      <c r="A18" s="132" t="s">
        <v>71</v>
      </c>
      <c r="B18" s="63">
        <v>2894.2</v>
      </c>
      <c r="C18" s="63">
        <v>5783.2</v>
      </c>
      <c r="D18" s="63">
        <v>7301.3</v>
      </c>
      <c r="E18" s="64">
        <v>8688.6</v>
      </c>
      <c r="F18" s="64">
        <v>12250.4</v>
      </c>
      <c r="G18" s="64">
        <v>10814.518</v>
      </c>
      <c r="H18" s="64">
        <v>2913.55</v>
      </c>
      <c r="I18" s="64" t="s">
        <v>32</v>
      </c>
    </row>
    <row r="19" spans="1:9" ht="15.75">
      <c r="A19" s="133" t="s">
        <v>72</v>
      </c>
      <c r="B19" s="66">
        <v>39924.400000000001</v>
      </c>
      <c r="C19" s="66">
        <v>1741042</v>
      </c>
      <c r="D19" s="66">
        <v>1143811.7</v>
      </c>
      <c r="E19" s="64">
        <v>4136952.2</v>
      </c>
      <c r="F19" s="64">
        <v>3814414.7</v>
      </c>
      <c r="G19" s="64">
        <v>4940177.0999999996</v>
      </c>
      <c r="H19" s="64">
        <v>4858111.7</v>
      </c>
      <c r="I19" s="64">
        <v>4887412923</v>
      </c>
    </row>
    <row r="20" spans="1:9" ht="15.75">
      <c r="A20" s="132" t="s">
        <v>73</v>
      </c>
      <c r="B20" s="63">
        <v>35.700000000000003</v>
      </c>
      <c r="C20" s="63">
        <v>97.8</v>
      </c>
      <c r="D20" s="63">
        <v>2.1</v>
      </c>
      <c r="E20" s="64">
        <v>2.1</v>
      </c>
      <c r="F20" s="64">
        <v>20.100000000000001</v>
      </c>
      <c r="G20" s="64">
        <v>3.7890000000000001</v>
      </c>
      <c r="H20" s="64">
        <v>1248.8</v>
      </c>
      <c r="I20" s="64">
        <v>42568</v>
      </c>
    </row>
    <row r="21" spans="1:9" ht="15.75">
      <c r="A21" s="133" t="s">
        <v>74</v>
      </c>
      <c r="B21" s="66">
        <v>21765.1</v>
      </c>
      <c r="C21" s="66">
        <v>60175.7</v>
      </c>
      <c r="D21" s="66">
        <v>107334.5</v>
      </c>
      <c r="E21" s="64">
        <v>141930.9</v>
      </c>
      <c r="F21" s="64">
        <v>163816.1</v>
      </c>
      <c r="G21" s="64">
        <v>247243.424</v>
      </c>
      <c r="H21" s="64">
        <v>328842.77</v>
      </c>
      <c r="I21" s="64">
        <v>341157378</v>
      </c>
    </row>
    <row r="22" spans="1:9" ht="15.75">
      <c r="A22" s="132" t="s">
        <v>75</v>
      </c>
      <c r="B22" s="63">
        <v>2582</v>
      </c>
      <c r="C22" s="63">
        <v>8390.7999999999993</v>
      </c>
      <c r="D22" s="63">
        <v>310.3</v>
      </c>
      <c r="E22" s="64">
        <v>299.60000000000002</v>
      </c>
      <c r="F22" s="64">
        <v>503.2</v>
      </c>
      <c r="G22" s="64">
        <v>496.76499999999999</v>
      </c>
      <c r="H22" s="64">
        <v>263.14</v>
      </c>
      <c r="I22" s="64">
        <v>100038</v>
      </c>
    </row>
    <row r="23" spans="1:9" ht="15.75">
      <c r="A23" s="133" t="s">
        <v>76</v>
      </c>
      <c r="B23" s="66">
        <v>1905.2</v>
      </c>
      <c r="C23" s="66">
        <v>1137</v>
      </c>
      <c r="D23" s="66">
        <v>1371.7</v>
      </c>
      <c r="E23" s="64">
        <v>2567.9</v>
      </c>
      <c r="F23" s="64">
        <v>2662.9</v>
      </c>
      <c r="G23" s="64">
        <v>3351.9340000000002</v>
      </c>
      <c r="H23" s="64">
        <v>3536.49</v>
      </c>
      <c r="I23" s="64">
        <v>1235828</v>
      </c>
    </row>
    <row r="24" spans="1:9" ht="15.75">
      <c r="A24" s="132" t="s">
        <v>77</v>
      </c>
      <c r="B24" s="63">
        <v>305.60000000000002</v>
      </c>
      <c r="C24" s="63">
        <v>4.8</v>
      </c>
      <c r="D24" s="63">
        <v>166590.29999999999</v>
      </c>
      <c r="E24" s="64">
        <v>24.7</v>
      </c>
      <c r="F24" s="64" t="s">
        <v>32</v>
      </c>
      <c r="G24" s="64" t="s">
        <v>32</v>
      </c>
      <c r="H24" s="64" t="s">
        <v>32</v>
      </c>
      <c r="I24" s="64" t="s">
        <v>32</v>
      </c>
    </row>
    <row r="25" spans="1:9" ht="15.75">
      <c r="A25" s="133" t="s">
        <v>78</v>
      </c>
      <c r="B25" s="66">
        <v>2894.9</v>
      </c>
      <c r="C25" s="66">
        <v>56455.5</v>
      </c>
      <c r="D25" s="66">
        <v>33932.699999999997</v>
      </c>
      <c r="E25" s="64">
        <v>923954.6</v>
      </c>
      <c r="F25" s="64">
        <v>29860.5</v>
      </c>
      <c r="G25" s="64">
        <v>535325.39</v>
      </c>
      <c r="H25" s="64">
        <v>111463.17</v>
      </c>
      <c r="I25" s="64">
        <v>18459782</v>
      </c>
    </row>
    <row r="26" spans="1:9" ht="15.75">
      <c r="A26" s="135" t="s">
        <v>79</v>
      </c>
      <c r="B26" s="136">
        <f t="shared" ref="B26:G26" si="0">SUM(B7:B25)</f>
        <v>1466816.8</v>
      </c>
      <c r="C26" s="137">
        <f t="shared" si="0"/>
        <v>3158517.3999999994</v>
      </c>
      <c r="D26" s="137">
        <f t="shared" si="0"/>
        <v>2840222.6</v>
      </c>
      <c r="E26" s="137">
        <f t="shared" si="0"/>
        <v>6725991.6000000006</v>
      </c>
      <c r="F26" s="137">
        <f t="shared" si="0"/>
        <v>5757571.6000000006</v>
      </c>
      <c r="G26" s="137">
        <f t="shared" si="0"/>
        <v>7676540.061999999</v>
      </c>
      <c r="H26" s="137">
        <f>SUM(H7:H25)</f>
        <v>7363123.9229999995</v>
      </c>
      <c r="I26" s="138">
        <v>6897043</v>
      </c>
    </row>
  </sheetData>
  <mergeCells count="10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"/>
  <sheetViews>
    <sheetView rightToLeft="1" tabSelected="1" workbookViewId="0">
      <selection activeCell="D20" sqref="D20"/>
    </sheetView>
  </sheetViews>
  <sheetFormatPr defaultRowHeight="15"/>
  <cols>
    <col min="1" max="1" width="20.140625" customWidth="1"/>
    <col min="8" max="8" width="12.140625" customWidth="1"/>
  </cols>
  <sheetData>
    <row r="1" spans="1:9" ht="15.75">
      <c r="A1" s="139" t="s">
        <v>80</v>
      </c>
      <c r="B1" s="139"/>
      <c r="C1" s="139"/>
      <c r="D1" s="139"/>
      <c r="E1" s="139"/>
      <c r="F1" s="139"/>
      <c r="G1" s="139"/>
      <c r="H1" s="139"/>
      <c r="I1" s="139"/>
    </row>
    <row r="2" spans="1:9" ht="15.75">
      <c r="A2" s="140"/>
      <c r="B2" s="141"/>
      <c r="C2" s="141"/>
      <c r="D2" s="141"/>
      <c r="E2" s="141"/>
      <c r="F2" s="142"/>
      <c r="I2" s="143" t="s">
        <v>81</v>
      </c>
    </row>
    <row r="3" spans="1:9">
      <c r="A3" s="144" t="s">
        <v>24</v>
      </c>
      <c r="B3" s="144">
        <v>2007</v>
      </c>
      <c r="C3" s="144">
        <v>2009</v>
      </c>
      <c r="D3" s="144">
        <v>2010</v>
      </c>
      <c r="E3" s="144">
        <v>2011</v>
      </c>
      <c r="F3" s="144">
        <v>2012</v>
      </c>
      <c r="G3" s="144">
        <v>2013</v>
      </c>
      <c r="H3" s="144">
        <v>2014</v>
      </c>
      <c r="I3" s="144">
        <v>2015</v>
      </c>
    </row>
    <row r="4" spans="1:9">
      <c r="A4" s="145"/>
      <c r="B4" s="145"/>
      <c r="C4" s="145"/>
      <c r="D4" s="145"/>
      <c r="E4" s="145"/>
      <c r="F4" s="145"/>
      <c r="G4" s="145"/>
      <c r="H4" s="145"/>
      <c r="I4" s="145"/>
    </row>
    <row r="5" spans="1:9">
      <c r="A5" s="62" t="s">
        <v>82</v>
      </c>
      <c r="B5" s="146">
        <v>636.20000000000005</v>
      </c>
      <c r="C5" s="146">
        <v>141.19999999999999</v>
      </c>
      <c r="D5" s="146">
        <v>143.80000000000001</v>
      </c>
      <c r="E5" s="147">
        <v>285.60000000000002</v>
      </c>
      <c r="F5" s="147">
        <v>952.4</v>
      </c>
      <c r="G5" s="148">
        <v>233.3</v>
      </c>
      <c r="H5" s="149">
        <v>250.023</v>
      </c>
      <c r="I5" s="149">
        <v>119</v>
      </c>
    </row>
    <row r="6" spans="1:9">
      <c r="A6" s="150" t="s">
        <v>83</v>
      </c>
      <c r="B6" s="151">
        <v>1739.8</v>
      </c>
      <c r="C6" s="151">
        <v>1813.4</v>
      </c>
      <c r="D6" s="151">
        <v>2598.4</v>
      </c>
      <c r="E6" s="147">
        <v>817.5</v>
      </c>
      <c r="F6" s="152">
        <v>0</v>
      </c>
      <c r="G6" s="152">
        <v>3723.9</v>
      </c>
      <c r="H6" s="153">
        <v>3795.1860000000001</v>
      </c>
      <c r="I6" s="154">
        <v>7866</v>
      </c>
    </row>
    <row r="7" spans="1:9">
      <c r="A7" s="62" t="s">
        <v>84</v>
      </c>
      <c r="B7" s="146">
        <v>126</v>
      </c>
      <c r="C7" s="146">
        <v>688.4</v>
      </c>
      <c r="D7" s="146">
        <v>437</v>
      </c>
      <c r="E7" s="147">
        <v>313.2</v>
      </c>
      <c r="F7" s="147">
        <v>419.1</v>
      </c>
      <c r="G7" s="153">
        <v>907.5</v>
      </c>
      <c r="H7" s="153">
        <v>671.45399999999995</v>
      </c>
      <c r="I7" s="154">
        <v>427</v>
      </c>
    </row>
    <row r="8" spans="1:9">
      <c r="A8" s="150" t="s">
        <v>85</v>
      </c>
      <c r="B8" s="151">
        <v>8211.9</v>
      </c>
      <c r="C8" s="151">
        <v>15278.6</v>
      </c>
      <c r="D8" s="151">
        <v>15739.3</v>
      </c>
      <c r="E8" s="147">
        <v>17717.099999999999</v>
      </c>
      <c r="F8" s="147">
        <v>21868.5</v>
      </c>
      <c r="G8" s="148">
        <v>24375.7</v>
      </c>
      <c r="H8" s="148">
        <v>24943.4</v>
      </c>
      <c r="I8" s="149">
        <v>19823</v>
      </c>
    </row>
    <row r="9" spans="1:9">
      <c r="A9" s="62" t="s">
        <v>86</v>
      </c>
      <c r="B9" s="146">
        <v>1067.3</v>
      </c>
      <c r="C9" s="146">
        <v>308.3</v>
      </c>
      <c r="D9" s="146">
        <v>274.60000000000002</v>
      </c>
      <c r="E9" s="147">
        <v>560.9</v>
      </c>
      <c r="F9" s="147">
        <v>779.4</v>
      </c>
      <c r="G9" s="148">
        <v>1057.8</v>
      </c>
      <c r="H9" s="148">
        <v>1413.2</v>
      </c>
      <c r="I9" s="149">
        <v>328</v>
      </c>
    </row>
    <row r="10" spans="1:9">
      <c r="A10" s="150" t="s">
        <v>87</v>
      </c>
      <c r="B10" s="151">
        <v>297.60000000000002</v>
      </c>
      <c r="C10" s="151">
        <v>21.3</v>
      </c>
      <c r="D10" s="151">
        <v>132.80000000000001</v>
      </c>
      <c r="E10" s="147">
        <v>135.30000000000001</v>
      </c>
      <c r="F10" s="147">
        <v>359.7</v>
      </c>
      <c r="G10" s="149">
        <v>1074</v>
      </c>
      <c r="H10" s="149">
        <v>371.334</v>
      </c>
      <c r="I10" s="149">
        <v>151</v>
      </c>
    </row>
    <row r="11" spans="1:9">
      <c r="A11" s="62" t="s">
        <v>88</v>
      </c>
      <c r="B11" s="146">
        <v>27393.3</v>
      </c>
      <c r="C11" s="146">
        <v>14028.4</v>
      </c>
      <c r="D11" s="146">
        <v>10873.7</v>
      </c>
      <c r="E11" s="147">
        <v>12292.9</v>
      </c>
      <c r="F11" s="147">
        <v>18869.7</v>
      </c>
      <c r="G11" s="148">
        <v>21981.599999999999</v>
      </c>
      <c r="H11" s="148">
        <v>25287.338</v>
      </c>
      <c r="I11" s="149">
        <v>4840</v>
      </c>
    </row>
    <row r="12" spans="1:9">
      <c r="A12" s="150" t="s">
        <v>89</v>
      </c>
      <c r="B12" s="151">
        <v>4934.5</v>
      </c>
      <c r="C12" s="151">
        <v>37913.800000000003</v>
      </c>
      <c r="D12" s="151">
        <v>46502.400000000001</v>
      </c>
      <c r="E12" s="147">
        <v>47550</v>
      </c>
      <c r="F12" s="147">
        <v>43539.199999999997</v>
      </c>
      <c r="G12" s="155">
        <v>43835.7</v>
      </c>
      <c r="H12" s="155">
        <v>53852.766000000003</v>
      </c>
      <c r="I12" s="156">
        <v>55696</v>
      </c>
    </row>
    <row r="13" spans="1:9" ht="15.75">
      <c r="A13" s="157" t="s">
        <v>79</v>
      </c>
      <c r="B13" s="158">
        <f>SUM(B5:B12)</f>
        <v>44406.6</v>
      </c>
      <c r="C13" s="158">
        <f>SUM(C5:C12)</f>
        <v>70193.399999999994</v>
      </c>
      <c r="D13" s="158">
        <f>SUM(D5:D12)</f>
        <v>76702</v>
      </c>
      <c r="E13" s="158">
        <v>79672.5</v>
      </c>
      <c r="F13" s="158">
        <v>86788.1</v>
      </c>
      <c r="G13" s="158">
        <f>SUM(G5:G12)</f>
        <v>97189.5</v>
      </c>
      <c r="H13" s="159">
        <f>SUM(H5:H12)</f>
        <v>110584.701</v>
      </c>
      <c r="I13" s="160">
        <f>SUM(I5:I12)</f>
        <v>89250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جدول1</vt:lpstr>
      <vt:lpstr>جدول2</vt:lpstr>
      <vt:lpstr>جدول3</vt:lpstr>
      <vt:lpstr>جدول4</vt:lpstr>
      <vt:lpstr>جدول5</vt:lpstr>
      <vt:lpstr>جدول6</vt:lpstr>
      <vt:lpstr>جدول7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2016-08-04T07:07:29Z</dcterms:created>
  <dcterms:modified xsi:type="dcterms:W3CDTF">2016-08-07T08:21:00Z</dcterms:modified>
</cp:coreProperties>
</file>